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<sst xmlns="http://schemas.openxmlformats.org/spreadsheetml/2006/main" count="52" uniqueCount="52">
  <si>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</si>
  <si>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UXB030</t>
  </si>
  <si>
    <t xml:space="preserve">m</t>
  </si>
  <si>
    <t xml:space="preserve">Cuneta.</t>
  </si>
  <si>
    <r>
      <rPr>
        <sz val="8.25"/>
        <color rgb="FF000000"/>
        <rFont val="Arial"/>
        <family val="2"/>
      </rPr>
      <t xml:space="preserve">Cuneta formada por piezas prefabricadas de hormigón bicapa, 8/6,5x50x50 cm, sobre base de hormigón masivo H-20, clase de exposición ambiental A1, tamaño máximo del agregado 19,0 mm, consistencia plástica de 20 cm de espesor, colado desde camión, extendido y vibrado manual con regla vibrante de 3 m, con acabado reglado, según pendientes del proyecto y colocado sobre explanada con índice CBR &gt; 5 (California Bearing Ratio), no incluida en este precio.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</si>
  <si>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</si>
  <si>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</si>
  <si>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</si>
  <si>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</si>
  <si>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</si>
  <si>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</si>
  <si>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</si>
  <si>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mt10hmf080Ff</t>
  </si>
  <si>
    <t xml:space="preserve">m³</t>
  </si>
  <si>
    <t xml:space="preserve">Hormigón masivo H-20, clase de exposición ambiental A1, tamaño máximo del agregado 19 mm, consistencia plástica, elaborado, según CIRSOC 201 2005.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</si>
  <si>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</si>
  <si>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</si>
  <si>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</si>
  <si>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</si>
  <si>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</si>
  <si>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</si>
  <si>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</si>
  <si>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</si>
  <si>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</si>
  <si>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mt11cun120a</t>
  </si>
  <si>
    <t xml:space="preserve">Ud</t>
  </si>
  <si>
    <t xml:space="preserve">Pieza prefabricada de hormigón bicapa para cuneta, 8/6,5x50x50 cm.</t>
  </si>
  <si>
    <t xml:space="preserve">Subtotal materiales:</t>
  </si>
  <si>
    <t xml:space="preserve">Equipo</t>
  </si>
  <si>
    <t xml:space="preserve">mq04dua020b</t>
  </si>
  <si>
    <t xml:space="preserve">h</t>
  </si>
  <si>
    <t xml:space="preserve">Dumper de descarga frontal de 2 t de carga útil.</t>
  </si>
  <si>
    <t xml:space="preserve">mq06vib020</t>
  </si>
  <si>
    <t xml:space="preserve">h</t>
  </si>
  <si>
    <t xml:space="preserve">Regla vibrante de 3 m.</t>
  </si>
  <si>
    <t xml:space="preserve">mq06hor010</t>
  </si>
  <si>
    <t xml:space="preserve">h</t>
  </si>
  <si>
    <t xml:space="preserve">Hormigonera eléctrica con una capacidad de amasado de 160 l.</t>
  </si>
  <si>
    <t xml:space="preserve">Subtotal equipo:</t>
  </si>
  <si>
    <t xml:space="preserve">Mano de obra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</si>
  <si>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</si>
  <si>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</si>
  <si>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</si>
  <si>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</si>
  <si>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</si>
  <si>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Medio oficial albañil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</si>
  <si>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</si>
  <si>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</si>
  <si>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</si>
  <si>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</si>
  <si>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$ 3.644,49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</si>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</sst>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14" customWidth="1"/>
    <col min="4" max="4" width="69.19" customWidth="1"/>
    <col min="5" max="5" width="11.56" customWidth="1"/>
    <col min="6" max="6" width="14.45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0.2</v>
      </c>
      <c r="F10" s="12">
        <v>3199.4</v>
      </c>
      <c r="G10" s="12">
        <f ca="1">ROUND(INDIRECT(ADDRESS(ROW()+(0), COLUMN()+(-2), 1))*INDIRECT(ADDRESS(ROW()+(0), COLUMN()+(-1), 1)), 2)</f>
        <v>639.88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0.006</v>
      </c>
      <c r="F11" s="12">
        <v>25.22</v>
      </c>
      <c r="G11" s="12">
        <f ca="1">ROUND(INDIRECT(ADDRESS(ROW()+(0), COLUMN()+(-2), 1))*INDIRECT(ADDRESS(ROW()+(0), COLUMN()+(-1), 1)), 2)</f>
        <v>0.15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0.018</v>
      </c>
      <c r="F12" s="12">
        <v>283.7</v>
      </c>
      <c r="G12" s="12">
        <f ca="1">ROUND(INDIRECT(ADDRESS(ROW()+(0), COLUMN()+(-2), 1))*INDIRECT(ADDRESS(ROW()+(0), COLUMN()+(-1), 1)), 2)</f>
        <v>5.11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2.75</v>
      </c>
      <c r="F13" s="12">
        <v>4.84</v>
      </c>
      <c r="G13" s="12">
        <f ca="1">ROUND(INDIRECT(ADDRESS(ROW()+(0), COLUMN()+(-2), 1))*INDIRECT(ADDRESS(ROW()+(0), COLUMN()+(-1), 1)), 2)</f>
        <v>13.31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3">
        <v>2.1</v>
      </c>
      <c r="F14" s="14">
        <v>41.6</v>
      </c>
      <c r="G14" s="14">
        <f ca="1">ROUND(INDIRECT(ADDRESS(ROW()+(0), COLUMN()+(-2), 1))*INDIRECT(ADDRESS(ROW()+(0), COLUMN()+(-1), 1)), 2)</f>
        <v>87.36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745.81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0.037</v>
      </c>
      <c r="F17" s="12">
        <v>7302.51</v>
      </c>
      <c r="G17" s="12">
        <f ca="1">ROUND(INDIRECT(ADDRESS(ROW()+(0), COLUMN()+(-2), 1))*INDIRECT(ADDRESS(ROW()+(0), COLUMN()+(-1), 1)), 2)</f>
        <v>270.19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0.104</v>
      </c>
      <c r="F18" s="12">
        <v>3678.84</v>
      </c>
      <c r="G18" s="12">
        <f ca="1">ROUND(INDIRECT(ADDRESS(ROW()+(0), COLUMN()+(-2), 1))*INDIRECT(ADDRESS(ROW()+(0), COLUMN()+(-1), 1)), 2)</f>
        <v>382.6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0.009</v>
      </c>
      <c r="F19" s="14">
        <v>2426.58</v>
      </c>
      <c r="G19" s="14">
        <f ca="1">ROUND(INDIRECT(ADDRESS(ROW()+(0), COLUMN()+(-2), 1))*INDIRECT(ADDRESS(ROW()+(0), COLUMN()+(-1), 1)), 2)</f>
        <v>21.84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1)),INDIRECT(ADDRESS(ROW()+(-3), COLUMN()+(0), 1))), 2)</f>
        <v>674.63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" t="s">
        <v>40</v>
      </c>
      <c r="B22" s="1"/>
      <c r="C22" s="10" t="s">
        <v>41</v>
      </c>
      <c r="D22" s="1" t="s">
        <v>42</v>
      </c>
      <c r="E22" s="11">
        <v>0.445</v>
      </c>
      <c r="F22" s="12">
        <v>33952.7</v>
      </c>
      <c r="G22" s="12">
        <f ca="1">ROUND(INDIRECT(ADDRESS(ROW()+(0), COLUMN()+(-2), 1))*INDIRECT(ADDRESS(ROW()+(0), COLUMN()+(-1), 1)), 2)</f>
        <v>15108.9</v>
      </c>
    </row>
    <row r="23" spans="1:7" ht="13.50" thickBot="1" customHeight="1">
      <c r="A23" s="1" t="s">
        <v>43</v>
      </c>
      <c r="B23" s="1"/>
      <c r="C23" s="10" t="s">
        <v>44</v>
      </c>
      <c r="D23" s="1" t="s">
        <v>45</v>
      </c>
      <c r="E23" s="13">
        <v>0.913</v>
      </c>
      <c r="F23" s="14">
        <v>25378.9</v>
      </c>
      <c r="G23" s="14">
        <f ca="1">ROUND(INDIRECT(ADDRESS(ROW()+(0), COLUMN()+(-2), 1))*INDIRECT(ADDRESS(ROW()+(0), COLUMN()+(-1), 1)), 2)</f>
        <v>23171</v>
      </c>
    </row>
    <row r="24" spans="1:7" ht="13.50" thickBot="1" customHeight="1">
      <c r="A24" s="15"/>
      <c r="B24" s="15"/>
      <c r="C24" s="15"/>
      <c r="D24" s="15"/>
      <c r="E24" s="9" t="s">
        <v>46</v>
      </c>
      <c r="F24" s="9"/>
      <c r="G24" s="17">
        <f ca="1">ROUND(SUM(INDIRECT(ADDRESS(ROW()+(-1), COLUMN()+(0), 1)),INDIRECT(ADDRESS(ROW()+(-2), COLUMN()+(0), 1))), 2)</f>
        <v>38279.9</v>
      </c>
    </row>
    <row r="25" spans="1:7" ht="13.50" thickBot="1" customHeight="1">
      <c r="A25" s="15">
        <v>4</v>
      </c>
      <c r="B25" s="15"/>
      <c r="C25" s="15"/>
      <c r="D25" s="18" t="s">
        <v>47</v>
      </c>
      <c r="E25" s="18"/>
      <c r="F25" s="15"/>
      <c r="G25" s="15"/>
    </row>
    <row r="26" spans="1:7" ht="13.50" thickBot="1" customHeight="1">
      <c r="A26" s="19"/>
      <c r="B26" s="19"/>
      <c r="C26" s="20" t="s">
        <v>48</v>
      </c>
      <c r="D26" s="19" t="s">
        <v>49</v>
      </c>
      <c r="E26" s="13">
        <v>2</v>
      </c>
      <c r="F26" s="14">
        <f ca="1">ROUND(SUM(INDIRECT(ADDRESS(ROW()+(-2), COLUMN()+(1), 1)),INDIRECT(ADDRESS(ROW()+(-6), COLUMN()+(1), 1)),INDIRECT(ADDRESS(ROW()+(-11), COLUMN()+(1), 1))), 2)</f>
        <v>39700.3</v>
      </c>
      <c r="G26" s="14">
        <f ca="1">ROUND(INDIRECT(ADDRESS(ROW()+(0), COLUMN()+(-2), 1))*INDIRECT(ADDRESS(ROW()+(0), COLUMN()+(-1), 1))/100, 2)</f>
        <v>794.01</v>
      </c>
    </row>
    <row r="27" spans="1:7" ht="13.50" thickBot="1" customHeight="1">
      <c r="A27" s="21" t="s">
        <v>50</v>
      </c>
      <c r="B27" s="21"/>
      <c r="C27" s="22"/>
      <c r="D27" s="23"/>
      <c r="E27" s="24" t="s">
        <v>51</v>
      </c>
      <c r="F27" s="25"/>
      <c r="G27" s="26">
        <f ca="1">ROUND(SUM(INDIRECT(ADDRESS(ROW()+(-1), COLUMN()+(0), 1)),INDIRECT(ADDRESS(ROW()+(-3), COLUMN()+(0), 1)),INDIRECT(ADDRESS(ROW()+(-7), COLUMN()+(0), 1)),INDIRECT(ADDRESS(ROW()+(-12), COLUMN()+(0), 1))), 2)</f>
        <v>40494.3</v>
      </c>
    </row>
  </sheetData>
  <mergeCells count="3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A20:B20"/>
    <mergeCell ref="E20:F20"/>
    <mergeCell ref="A21:B21"/>
    <mergeCell ref="D21:E21"/>
    <mergeCell ref="A22:B22"/>
    <mergeCell ref="A23:B23"/>
    <mergeCell ref="A24:B24"/>
    <mergeCell ref="E24:F24"/>
    <mergeCell ref="A25:B25"/>
    <mergeCell ref="D25:E25"/>
    <mergeCell ref="A26:B26"/>
    <mergeCell ref="A27:D27"/>
    <mergeCell ref="E27:F27"/>
  </mergeCells>
  <pageMargins left="0.147638" right="0.147638" top="0.206693" bottom="0.206693" header="0.0" footer="0.0"/>
  <pageSetup paperSize="9" orientation="portrait"/>
  <rowBreaks count="0" manualBreakCount="0">
    </rowBreaks>
</worksheet>
</file>