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<sst xmlns="http://schemas.openxmlformats.org/spreadsheetml/2006/main" count="55" uniqueCount="55">
  <si>
    <t xml:space="preserve"/>
  </si>
  <si>
    <t xml:space="preserve">UAI010</t>
  </si>
  <si>
    <t xml:space="preserve">m</t>
  </si>
  <si>
    <t xml:space="preserve">Sumidero longitudinal de mampostería.</t>
  </si>
  <si>
    <r>
      <rPr>
        <sz val="8.25"/>
        <color rgb="FF000000"/>
        <rFont val="Arial"/>
        <family val="2"/>
      </rPr>
      <t xml:space="preserve">Sumidero longitudinal de mampostería, de 200 mm de ancho interior y 400 mm de altura, con rejilla de acero galvanizado, carga de rotura 15 kN; previa excavación con medios manuales y posterior relleno del trasdós con hormigón.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</si>
  <si>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</si>
  <si>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</si>
  <si>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</si>
  <si>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</si>
  <si>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</si>
  <si>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</si>
  <si>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</si>
  <si>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mt10hmf080Fe</t>
  </si>
  <si>
    <t xml:space="preserve">m³</t>
  </si>
  <si>
    <t xml:space="preserve">Hormigón masivo H-20, clase de exposición ambiental A1, tamaño máximo del agregado 19 mm, consistencia muy plástica, elaborado, según CIRSOC 201 2005.</t>
  </si>
  <si>
    <t xml:space="preserve">mt04lma010b</t>
  </si>
  <si>
    <t xml:space="preserve">Ud</t>
  </si>
  <si>
    <t xml:space="preserve">Ladrillo cerámico macizo de elaboración mecánica, para revestir, 25x12x5 cm, densidad 2300 kg/m³.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</si>
  <si>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</si>
  <si>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</si>
  <si>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</si>
  <si>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</si>
  <si>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</si>
  <si>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</si>
  <si>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</si>
  <si>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</si>
  <si>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</si>
  <si>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</si>
  <si>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</si>
  <si>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hormigones.</t>
  </si>
  <si>
    <t xml:space="preserve">mt11rej020a</t>
  </si>
  <si>
    <t xml:space="preserve">Ud</t>
  </si>
  <si>
    <t xml:space="preserve">Marco y rejilla de acero galvanizado, de 200 mm de ancho y 500 mm de longitud, para canaleta de 200 mm de ancho interior y 400 mm de altura, carga de rotura 15 kN.</t>
  </si>
  <si>
    <t xml:space="preserve">mt11var120b</t>
  </si>
  <si>
    <t xml:space="preserve">Ud</t>
  </si>
  <si>
    <t xml:space="preserve">Sifón en línea de PVC, color gris, registrable, con unión macho/hembra, de 110 mm de diámetro.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</si>
  <si>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</si>
  <si>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</si>
  <si>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</si>
  <si>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</si>
  <si>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</si>
  <si>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</si>
  <si>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</si>
  <si>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mo041</t>
  </si>
  <si>
    <t xml:space="preserve">h</t>
  </si>
  <si>
    <t xml:space="preserve">Oficial albañil de obra civil.</t>
  </si>
  <si>
    <t xml:space="preserve">mo087</t>
  </si>
  <si>
    <t xml:space="preserve">h</t>
  </si>
  <si>
    <t xml:space="preserve">Medio oficial albañil de obra civil.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</si>
  <si>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</si>
  <si>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</si>
  <si>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</si>
  <si>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</si>
  <si>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$ 4.568,73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</si>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</sst>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7.99" customWidth="1"/>
    <col min="4" max="4" width="68.85" customWidth="1"/>
    <col min="5" max="5" width="11.73" customWidth="1"/>
    <col min="6" max="6" width="14.28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0.189</v>
      </c>
      <c r="F10" s="12">
        <v>3209.22</v>
      </c>
      <c r="G10" s="12">
        <f ca="1">ROUND(INDIRECT(ADDRESS(ROW()+(0), COLUMN()+(-2), 1))*INDIRECT(ADDRESS(ROW()+(0), COLUMN()+(-1), 1)), 2)</f>
        <v>606.54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74</v>
      </c>
      <c r="F11" s="12">
        <v>7.97</v>
      </c>
      <c r="G11" s="12">
        <f ca="1">ROUND(INDIRECT(ADDRESS(ROW()+(0), COLUMN()+(-2), 1))*INDIRECT(ADDRESS(ROW()+(0), COLUMN()+(-1), 1)), 2)</f>
        <v>589.78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0.012</v>
      </c>
      <c r="F12" s="12">
        <v>25.22</v>
      </c>
      <c r="G12" s="12">
        <f ca="1">ROUND(INDIRECT(ADDRESS(ROW()+(0), COLUMN()+(-2), 1))*INDIRECT(ADDRESS(ROW()+(0), COLUMN()+(-1), 1)), 2)</f>
        <v>0.3</v>
      </c>
    </row>
    <row r="13" spans="1:7" ht="13.50" thickBot="1" customHeight="1">
      <c r="A13" s="1" t="s">
        <v>21</v>
      </c>
      <c r="B13" s="1"/>
      <c r="C13" s="10" t="s">
        <v>22</v>
      </c>
      <c r="D13" s="1" t="s">
        <v>23</v>
      </c>
      <c r="E13" s="11">
        <v>0.069</v>
      </c>
      <c r="F13" s="12">
        <v>283.7</v>
      </c>
      <c r="G13" s="12">
        <f ca="1">ROUND(INDIRECT(ADDRESS(ROW()+(0), COLUMN()+(-2), 1))*INDIRECT(ADDRESS(ROW()+(0), COLUMN()+(-1), 1)), 2)</f>
        <v>19.58</v>
      </c>
    </row>
    <row r="14" spans="1:7" ht="13.50" thickBot="1" customHeight="1">
      <c r="A14" s="1" t="s">
        <v>24</v>
      </c>
      <c r="B14" s="1"/>
      <c r="C14" s="10" t="s">
        <v>25</v>
      </c>
      <c r="D14" s="1" t="s">
        <v>26</v>
      </c>
      <c r="E14" s="11">
        <v>14.172</v>
      </c>
      <c r="F14" s="12">
        <v>4.84</v>
      </c>
      <c r="G14" s="12">
        <f ca="1">ROUND(INDIRECT(ADDRESS(ROW()+(0), COLUMN()+(-2), 1))*INDIRECT(ADDRESS(ROW()+(0), COLUMN()+(-1), 1)), 2)</f>
        <v>68.59</v>
      </c>
    </row>
    <row r="15" spans="1:7" ht="13.50" thickBot="1" customHeight="1">
      <c r="A15" s="1" t="s">
        <v>27</v>
      </c>
      <c r="B15" s="1"/>
      <c r="C15" s="10" t="s">
        <v>28</v>
      </c>
      <c r="D15" s="1" t="s">
        <v>29</v>
      </c>
      <c r="E15" s="11">
        <v>0.146</v>
      </c>
      <c r="F15" s="12">
        <v>20.18</v>
      </c>
      <c r="G15" s="12">
        <f ca="1">ROUND(INDIRECT(ADDRESS(ROW()+(0), COLUMN()+(-2), 1))*INDIRECT(ADDRESS(ROW()+(0), COLUMN()+(-1), 1)), 2)</f>
        <v>2.95</v>
      </c>
    </row>
    <row r="16" spans="1:7" ht="34.50" thickBot="1" customHeight="1">
      <c r="A16" s="1" t="s">
        <v>30</v>
      </c>
      <c r="B16" s="1"/>
      <c r="C16" s="10" t="s">
        <v>31</v>
      </c>
      <c r="D16" s="1" t="s">
        <v>32</v>
      </c>
      <c r="E16" s="11">
        <v>2</v>
      </c>
      <c r="F16" s="12">
        <v>133.02</v>
      </c>
      <c r="G16" s="12">
        <f ca="1">ROUND(INDIRECT(ADDRESS(ROW()+(0), COLUMN()+(-2), 1))*INDIRECT(ADDRESS(ROW()+(0), COLUMN()+(-1), 1)), 2)</f>
        <v>266.04</v>
      </c>
    </row>
    <row r="17" spans="1:7" ht="24.00" thickBot="1" customHeight="1">
      <c r="A17" s="1" t="s">
        <v>33</v>
      </c>
      <c r="B17" s="1"/>
      <c r="C17" s="10" t="s">
        <v>34</v>
      </c>
      <c r="D17" s="1" t="s">
        <v>35</v>
      </c>
      <c r="E17" s="13">
        <v>0.2</v>
      </c>
      <c r="F17" s="14">
        <v>708.76</v>
      </c>
      <c r="G17" s="14">
        <f ca="1">ROUND(INDIRECT(ADDRESS(ROW()+(0), COLUMN()+(-2), 1))*INDIRECT(ADDRESS(ROW()+(0), COLUMN()+(-1), 1)), 2)</f>
        <v>141.75</v>
      </c>
    </row>
    <row r="18" spans="1:7" ht="13.50" thickBot="1" customHeight="1">
      <c r="A18" s="15"/>
      <c r="B18" s="15"/>
      <c r="C18" s="15"/>
      <c r="D18" s="15"/>
      <c r="E18" s="9" t="s">
        <v>36</v>
      </c>
      <c r="F18" s="9"/>
      <c r="G18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1695.53</v>
      </c>
    </row>
    <row r="19" spans="1:7" ht="13.50" thickBot="1" customHeight="1">
      <c r="A19" s="15">
        <v>2</v>
      </c>
      <c r="B19" s="15"/>
      <c r="C19" s="15"/>
      <c r="D19" s="18" t="s">
        <v>37</v>
      </c>
      <c r="E19" s="18"/>
      <c r="F19" s="15"/>
      <c r="G19" s="15"/>
    </row>
    <row r="20" spans="1:7" ht="13.50" thickBot="1" customHeight="1">
      <c r="A20" s="1" t="s">
        <v>38</v>
      </c>
      <c r="B20" s="1"/>
      <c r="C20" s="10" t="s">
        <v>39</v>
      </c>
      <c r="D20" s="1" t="s">
        <v>40</v>
      </c>
      <c r="E20" s="13">
        <v>0.035</v>
      </c>
      <c r="F20" s="14">
        <v>2426.58</v>
      </c>
      <c r="G20" s="14">
        <f ca="1">ROUND(INDIRECT(ADDRESS(ROW()+(0), COLUMN()+(-2), 1))*INDIRECT(ADDRESS(ROW()+(0), COLUMN()+(-1), 1)), 2)</f>
        <v>84.93</v>
      </c>
    </row>
    <row r="21" spans="1:7" ht="13.50" thickBot="1" customHeight="1">
      <c r="A21" s="15"/>
      <c r="B21" s="15"/>
      <c r="C21" s="15"/>
      <c r="D21" s="15"/>
      <c r="E21" s="9" t="s">
        <v>41</v>
      </c>
      <c r="F21" s="9"/>
      <c r="G21" s="17">
        <f ca="1">ROUND(SUM(INDIRECT(ADDRESS(ROW()+(-1), COLUMN()+(0), 1))), 2)</f>
        <v>84.93</v>
      </c>
    </row>
    <row r="22" spans="1:7" ht="13.50" thickBot="1" customHeight="1">
      <c r="A22" s="15">
        <v>3</v>
      </c>
      <c r="B22" s="15"/>
      <c r="C22" s="15"/>
      <c r="D22" s="18" t="s">
        <v>42</v>
      </c>
      <c r="E22" s="18"/>
      <c r="F22" s="15"/>
      <c r="G22" s="15"/>
    </row>
    <row r="23" spans="1:7" ht="13.50" thickBot="1" customHeight="1">
      <c r="A23" s="1" t="s">
        <v>43</v>
      </c>
      <c r="B23" s="1"/>
      <c r="C23" s="10" t="s">
        <v>44</v>
      </c>
      <c r="D23" s="1" t="s">
        <v>45</v>
      </c>
      <c r="E23" s="11">
        <v>1.63</v>
      </c>
      <c r="F23" s="12">
        <v>33952.7</v>
      </c>
      <c r="G23" s="12">
        <f ca="1">ROUND(INDIRECT(ADDRESS(ROW()+(0), COLUMN()+(-2), 1))*INDIRECT(ADDRESS(ROW()+(0), COLUMN()+(-1), 1)), 2)</f>
        <v>55342.8</v>
      </c>
    </row>
    <row r="24" spans="1:7" ht="13.50" thickBot="1" customHeight="1">
      <c r="A24" s="1" t="s">
        <v>46</v>
      </c>
      <c r="B24" s="1"/>
      <c r="C24" s="10" t="s">
        <v>47</v>
      </c>
      <c r="D24" s="1" t="s">
        <v>48</v>
      </c>
      <c r="E24" s="13">
        <v>1.279</v>
      </c>
      <c r="F24" s="14">
        <v>25378.9</v>
      </c>
      <c r="G24" s="14">
        <f ca="1">ROUND(INDIRECT(ADDRESS(ROW()+(0), COLUMN()+(-2), 1))*INDIRECT(ADDRESS(ROW()+(0), COLUMN()+(-1), 1)), 2)</f>
        <v>32459.7</v>
      </c>
    </row>
    <row r="25" spans="1:7" ht="13.50" thickBot="1" customHeight="1">
      <c r="A25" s="15"/>
      <c r="B25" s="15"/>
      <c r="C25" s="15"/>
      <c r="D25" s="15"/>
      <c r="E25" s="9" t="s">
        <v>49</v>
      </c>
      <c r="F25" s="9"/>
      <c r="G25" s="17">
        <f ca="1">ROUND(SUM(INDIRECT(ADDRESS(ROW()+(-1), COLUMN()+(0), 1)),INDIRECT(ADDRESS(ROW()+(-2), COLUMN()+(0), 1))), 2)</f>
        <v>87802.5</v>
      </c>
    </row>
    <row r="26" spans="1:7" ht="13.50" thickBot="1" customHeight="1">
      <c r="A26" s="15">
        <v>4</v>
      </c>
      <c r="B26" s="15"/>
      <c r="C26" s="15"/>
      <c r="D26" s="18" t="s">
        <v>50</v>
      </c>
      <c r="E26" s="18"/>
      <c r="F26" s="15"/>
      <c r="G26" s="15"/>
    </row>
    <row r="27" spans="1:7" ht="13.50" thickBot="1" customHeight="1">
      <c r="A27" s="19"/>
      <c r="B27" s="19"/>
      <c r="C27" s="20" t="s">
        <v>51</v>
      </c>
      <c r="D27" s="19" t="s">
        <v>52</v>
      </c>
      <c r="E27" s="13">
        <v>2</v>
      </c>
      <c r="F27" s="14">
        <f ca="1">ROUND(SUM(INDIRECT(ADDRESS(ROW()+(-2), COLUMN()+(1), 1)),INDIRECT(ADDRESS(ROW()+(-6), COLUMN()+(1), 1)),INDIRECT(ADDRESS(ROW()+(-9), COLUMN()+(1), 1))), 2)</f>
        <v>89582.9</v>
      </c>
      <c r="G27" s="14">
        <f ca="1">ROUND(INDIRECT(ADDRESS(ROW()+(0), COLUMN()+(-2), 1))*INDIRECT(ADDRESS(ROW()+(0), COLUMN()+(-1), 1))/100, 2)</f>
        <v>1791.66</v>
      </c>
    </row>
    <row r="28" spans="1:7" ht="13.50" thickBot="1" customHeight="1">
      <c r="A28" s="21" t="s">
        <v>53</v>
      </c>
      <c r="B28" s="21"/>
      <c r="C28" s="22"/>
      <c r="D28" s="23"/>
      <c r="E28" s="24" t="s">
        <v>54</v>
      </c>
      <c r="F28" s="25"/>
      <c r="G28" s="26">
        <f ca="1">ROUND(SUM(INDIRECT(ADDRESS(ROW()+(-1), COLUMN()+(0), 1)),INDIRECT(ADDRESS(ROW()+(-3), COLUMN()+(0), 1)),INDIRECT(ADDRESS(ROW()+(-7), COLUMN()+(0), 1)),INDIRECT(ADDRESS(ROW()+(-10), COLUMN()+(0), 1))), 2)</f>
        <v>91374.6</v>
      </c>
    </row>
  </sheetData>
  <mergeCells count="32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E18:F18"/>
    <mergeCell ref="A19:B19"/>
    <mergeCell ref="D19:E19"/>
    <mergeCell ref="A20:B20"/>
    <mergeCell ref="A21:B21"/>
    <mergeCell ref="E21:F21"/>
    <mergeCell ref="A22:B22"/>
    <mergeCell ref="D22:E22"/>
    <mergeCell ref="A23:B23"/>
    <mergeCell ref="A24:B24"/>
    <mergeCell ref="A25:B25"/>
    <mergeCell ref="E25:F25"/>
    <mergeCell ref="A26:B26"/>
    <mergeCell ref="D26:E26"/>
    <mergeCell ref="A27:B27"/>
    <mergeCell ref="A28:D28"/>
    <mergeCell ref="E28:F28"/>
  </mergeCells>
  <pageMargins left="0.147638" right="0.147638" top="0.206693" bottom="0.206693" header="0.0" footer="0.0"/>
  <pageSetup paperSize="9" orientation="portrait"/>
  <rowBreaks count="0" manualBreakCount="0">
    </rowBreaks>
</worksheet>
</file>