
<file path=[Content_Types].xml><?xml version="1.0" encoding="utf-8"?>
<Types xmlns="http://schemas.openxmlformats.org/package/2006/content-types">
  <Default Extension="rels" ContentType="application/vnd.openxmlformats-package.relationships+xml"/>
  <Default Extension="xml" ContentType="application/xml"/>
  <Override PartName="/xl/styles.xml" ContentType="application/vnd.openxmlformats-officedocument.spreadsheetml.styles+xml"/>
  <Override PartName="/xl/workbook.xml" ContentType="application/vnd.openxmlformats-officedocument.spreadsheetml.sheet.main+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
    <Relationship Id="rId1" Type="http://schemas.openxmlformats.org/officeDocument/2006/relationships/officeDocument" Target="xl/workbook.xml"/>
</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45" windowWidth="18855" windowHeight="11985"/>
  </bookViews>
  <sheets>
    <sheet name="Hoja 1" sheetId="1" r:id="rId1"/>
  </sheets>
  <calcPr calcId="124519"/>
</workbook>
</file>

<file path=xl/sharedStrings.xml><?xml version="1.0" encoding="utf-8"?>
<sst xmlns="http://schemas.openxmlformats.org/spreadsheetml/2006/main" count="38" uniqueCount="38">
  <si>
    <t xml:space="preserve"/>
  </si>
  <si>
    <t xml:space="preserve">RDE020</t>
  </si>
  <si>
    <t xml:space="preserve">m²</t>
  </si>
  <si>
    <t xml:space="preserve">Revestimiento mural interior con chapa de aluminio.</t>
  </si>
  <si>
    <r>
      <rPr>
        <sz val="8.25"/>
        <color rgb="FF000000"/>
        <rFont val="Arial"/>
        <family val="2"/>
      </rPr>
      <t xml:space="preserve">Revestimiento mural interior con chapa de aluminio anodizado natural, de 0,6 mm de espesor. Colocación en obra: con tornillos de acero galvanizado sobre subestructura soporte formada por perfiles omega de acero galvanizado, de 85 mm de ancho, con una separación de 600 mm. Incluso anclajes mecánicos para la fijación de la subestructura soporte al paramento.</t>
    </r>
    <r>
      <rPr>
        <sz val="8.25"/>
        <color rgb="FF000000"/>
        <rFont val="Arial"/>
        <family val="2"/>
      </rPr>
      <t xml:space="preserve">
</t>
    </r>
  </si>
  <si>
    <t xml:space="preserve">Código</t>
  </si>
  <si>
    <t xml:space="preserve">Unidad</t>
  </si>
  <si>
    <t xml:space="preserve">Descripción</t>
  </si>
  <si>
    <t xml:space="preserve">Cantidad</t>
  </si>
  <si>
    <r>
      <rPr>
        <b/>
        <sz val="8.25"/>
        <color rgb="FF000000"/>
        <rFont val="Arial"/>
        <family val="2"/>
      </rPr>
      <t xml:space="preserve">Costo</t>
    </r>
    <r>
      <rPr>
        <b/>
        <sz val="8.25"/>
        <color rgb="FF000000"/>
        <rFont val="Arial"/>
        <family val="2"/>
      </rPr>
      <t xml:space="preserve">
</t>
    </r>
    <r>
      <rPr>
        <b/>
        <sz val="8.25"/>
        <color rgb="FF000000"/>
        <rFont val="Arial"/>
        <family val="2"/>
      </rPr>
      <t xml:space="preserve">unitario</t>
    </r>
  </si>
  <si>
    <r>
      <rPr>
        <b/>
        <sz val="8.25"/>
        <color rgb="FF000000"/>
        <rFont val="Arial"/>
        <family val="2"/>
      </rPr>
      <t xml:space="preserve">Costo</t>
    </r>
    <r>
      <rPr>
        <b/>
        <sz val="8.25"/>
        <color rgb="FF000000"/>
        <rFont val="Arial"/>
        <family val="2"/>
      </rPr>
      <t xml:space="preserve">
</t>
    </r>
    <r>
      <rPr>
        <b/>
        <sz val="8.25"/>
        <color rgb="FF000000"/>
        <rFont val="Arial"/>
        <family val="2"/>
      </rPr>
      <t xml:space="preserve">parcial</t>
    </r>
  </si>
  <si>
    <t xml:space="preserve">Materiales</t>
  </si>
  <si>
    <t xml:space="preserve">mt29pme030a</t>
  </si>
  <si>
    <t xml:space="preserve">m</t>
  </si>
  <si>
    <t xml:space="preserve">Perfil omega de acero galvanizado, de 85 mm de ancho.</t>
  </si>
  <si>
    <t xml:space="preserve">mt26aaa033a</t>
  </si>
  <si>
    <t xml:space="preserve">Ud</t>
  </si>
  <si>
    <t xml:space="preserve">Anclaje mecánico con tarugo de nylon y tornillo de acero galvanizado, de cabeza avellanada.</t>
  </si>
  <si>
    <t xml:space="preserve">mt29pme020a</t>
  </si>
  <si>
    <t xml:space="preserve">m²</t>
  </si>
  <si>
    <t xml:space="preserve">Chapa de aluminio anodizado natural, de 0,6 mm de espesor, para revestimiento de paramentos, trabajada en taller.</t>
  </si>
  <si>
    <t xml:space="preserve">mt29pme045a</t>
  </si>
  <si>
    <t xml:space="preserve">Ud</t>
  </si>
  <si>
    <t xml:space="preserve">Tornillo autotaladrante de acero inoxidable, con cabeza redondeada, para fijación vista de chapas de aluminio y de acero. Incluso lacado de la cabeza en el mismo color de la chapa.</t>
  </si>
  <si>
    <t xml:space="preserve">Subtotal materiales:</t>
  </si>
  <si>
    <t xml:space="preserve">Mano de obra</t>
  </si>
  <si>
    <t xml:space="preserve">mo018</t>
  </si>
  <si>
    <t xml:space="preserve">h</t>
  </si>
  <si>
    <t xml:space="preserve">Oficial herrero.</t>
  </si>
  <si>
    <t xml:space="preserve">mo059</t>
  </si>
  <si>
    <t xml:space="preserve">h</t>
  </si>
  <si>
    <t xml:space="preserve">Medio oficial herrero.</t>
  </si>
  <si>
    <t xml:space="preserve">Subtotal mano de obra:</t>
  </si>
  <si>
    <t xml:space="preserve">Herramientas</t>
  </si>
  <si>
    <t xml:space="preserve">%</t>
  </si>
  <si>
    <t xml:space="preserve">Herramientas</t>
  </si>
  <si>
    <t xml:space="preserve">Coste de mantenimiento decenal: $ 2.494,73 en los primeros 10 años.</t>
  </si>
  <si>
    <r>
      <rPr>
        <b/>
        <sz val="8.25"/>
        <color rgb="FF000000"/>
        <rFont val="Arial"/>
        <family val="2"/>
      </rPr>
      <t xml:space="preserve">Costos directos</t>
    </r>
    <r>
      <rPr>
        <sz val="8.25"/>
        <color rgb="FF000000"/>
        <rFont val="Arial"/>
        <family val="2"/>
      </rPr>
      <t xml:space="preserve"> </t>
    </r>
    <r>
      <rPr>
        <sz val="8.25"/>
        <color rgb="FF000000"/>
        <rFont val="Arial"/>
        <family val="2"/>
      </rPr>
      <t xml:space="preserve">(1+2+3)</t>
    </r>
    <r>
      <rPr>
        <sz val="8.25"/>
        <color rgb="FF000000"/>
        <rFont val="Arial"/>
        <family val="2"/>
      </rPr>
      <t xml:space="preserve">:</t>
    </r>
  </si>
</sst>
</file>

<file path=xl/styles.xml><?xml version="1.0" encoding="utf-8"?>
<styleSheet xmlns="http://schemas.openxmlformats.org/spreadsheetml/2006/main">
  <numFmts count="2">
    <numFmt numFmtId="200" formatCode="0.000"/>
    <numFmt numFmtId="201" formatCode="0.00"/>
  </numFmts>
  <fonts count="2">
    <font>
      <sz val="8.25"/>
      <color rgb="FF000000"/>
      <name val="Arial"/>
      <family val="2"/>
    </font>
    <font>
      <b/>
      <sz val="8.25"/>
      <color rgb="FF000000"/>
      <name val="Arial"/>
      <family val="2"/>
    </font>
  </fonts>
  <fills count="2">
    <fill>
      <patternFill patternType="none"/>
    </fill>
    <fill>
      <patternFill patternType="gray125"/>
    </fill>
  </fills>
  <borders count="8">
    <border>
      <left/>
      <right/>
      <top/>
      <bottom/>
      <diagonal/>
    </border>
    <border>
      <left style="thin">
        <color rgb="FF000000"/>
      </left>
      <right style="thin">
        <color rgb="FF000000"/>
      </right>
      <top style="thin">
        <color rgb="FF000000"/>
      </top>
      <bottom style="thin">
        <color rgb="FF000000"/>
      </bottom>
      <diagonal/>
    </border>
    <border>
      <left/>
      <right/>
      <top/>
      <bottom style="thin">
        <color rgb="FF000000"/>
      </bottom>
      <diagonal/>
    </border>
    <border>
      <left/>
      <right/>
      <top style="thin">
        <color rgb="FF000000"/>
      </top>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top style="thin">
        <color rgb="FF000000"/>
      </top>
      <bottom/>
      <diagonal/>
    </border>
  </borders>
  <cellStyleXfs count="1">
    <xf numFmtId="0" fontId="0" fillId="0" borderId="0"/>
  </cellStyleXfs>
  <cellXfs count="27">
    <xf numFmtId="0" fontId="0" fillId="0" borderId="0" xfId="0" applyFont="1" applyAlignment="1">
      <alignment horizontal="left" vertical="center" wrapText="0"/>
    </xf>
    <xf numFmtId="0" fontId="0" fillId="0" borderId="0" xfId="0" applyFont="1" applyAlignment="1">
      <alignment horizontal="left" vertical="top" wrapText="1"/>
    </xf>
    <xf numFmtId="0" fontId="1" fillId="0" borderId="0" xfId="0" applyFont="1" applyAlignment="1">
      <alignment horizontal="left" vertical="top" wrapText="1"/>
    </xf>
    <xf numFmtId="0" fontId="1" fillId="0" borderId="0" xfId="0" applyFont="1" applyAlignment="1">
      <alignment horizontal="center" vertical="top" wrapText="1"/>
    </xf>
    <xf numFmtId="0" fontId="0" fillId="0" borderId="0" xfId="0" applyFont="1" applyAlignment="1">
      <alignment horizontal="justify" vertical="top" wrapText="1"/>
    </xf>
    <xf numFmtId="0" fontId="0" fillId="0" borderId="1" xfId="0" applyFont="1" applyAlignment="1">
      <alignment horizontal="left" vertical="top" wrapText="1"/>
    </xf>
    <xf numFmtId="0" fontId="0" fillId="0" borderId="2" xfId="0" applyFont="1" applyAlignment="1">
      <alignment horizontal="center" vertical="bottom" wrapText="1"/>
    </xf>
    <xf numFmtId="0" fontId="0" fillId="0" borderId="2" xfId="0" applyFont="1" applyAlignment="1">
      <alignment horizontal="right" vertical="bottom" wrapText="1"/>
    </xf>
    <xf numFmtId="0" fontId="0" fillId="0" borderId="3" xfId="0" applyFont="1" applyAlignment="1">
      <alignment horizontal="center" vertical="center" wrapText="1"/>
    </xf>
    <xf numFmtId="0" fontId="0" fillId="0" borderId="3" xfId="0" applyFont="1" applyAlignment="1">
      <alignment horizontal="left" vertical="center" wrapText="1"/>
    </xf>
    <xf numFmtId="0" fontId="0" fillId="0" borderId="0" xfId="0" applyFont="1" applyAlignment="1">
      <alignment horizontal="center" vertical="top" wrapText="1"/>
    </xf>
    <xf numFmtId="200" fontId="0" fillId="0" borderId="0" xfId="0" applyFont="1" applyAlignment="1">
      <alignment horizontal="right" vertical="top" wrapText="1"/>
    </xf>
    <xf numFmtId="201" fontId="0" fillId="0" borderId="0" xfId="0" applyFont="1" applyAlignment="1">
      <alignment horizontal="right" vertical="top" wrapText="1"/>
    </xf>
    <xf numFmtId="200" fontId="0" fillId="0" borderId="2" xfId="0" applyFont="1" applyAlignment="1">
      <alignment horizontal="right" vertical="top" wrapText="1"/>
    </xf>
    <xf numFmtId="201" fontId="0" fillId="0" borderId="2" xfId="0" applyFont="1" applyAlignment="1">
      <alignment horizontal="right" vertical="top" wrapText="1"/>
    </xf>
    <xf numFmtId="0" fontId="0" fillId="0" borderId="0" xfId="0" applyFont="1" applyAlignment="1">
      <alignment horizontal="center" vertical="center" wrapText="1"/>
    </xf>
    <xf numFmtId="201" fontId="1" fillId="0" borderId="0" xfId="0" applyFont="1" applyAlignment="1">
      <alignment horizontal="right" vertical="top" wrapText="1"/>
    </xf>
    <xf numFmtId="201" fontId="1" fillId="0" borderId="3" xfId="0" applyFont="1" applyAlignment="1">
      <alignment horizontal="right" vertical="top" wrapText="1"/>
    </xf>
    <xf numFmtId="0" fontId="0" fillId="0" borderId="0" xfId="0" applyFont="1" applyAlignment="1">
      <alignment horizontal="left" vertical="center" wrapText="1"/>
    </xf>
    <xf numFmtId="0" fontId="0" fillId="0" borderId="2" xfId="0" applyFont="1" applyAlignment="1">
      <alignment horizontal="left" vertical="top" wrapText="1"/>
    </xf>
    <xf numFmtId="0" fontId="0" fillId="0" borderId="2" xfId="0" applyFont="1" applyAlignment="1">
      <alignment horizontal="center" vertical="top" wrapText="1"/>
    </xf>
    <xf numFmtId="0" fontId="0" fillId="0" borderId="4" xfId="0" applyFont="1" applyAlignment="1">
      <alignment horizontal="left" vertical="top" wrapText="1"/>
    </xf>
    <xf numFmtId="0" fontId="0" fillId="0" borderId="5" xfId="0" applyFont="1" applyAlignment="1">
      <alignment horizontal="left" vertical="top" wrapText="1"/>
    </xf>
    <xf numFmtId="0" fontId="0" fillId="0" borderId="6" xfId="0" applyFont="1" applyAlignment="1">
      <alignment horizontal="left" vertical="top" wrapText="1"/>
    </xf>
    <xf numFmtId="0" fontId="0" fillId="0" borderId="7" xfId="0" applyFont="1" applyAlignment="1">
      <alignment horizontal="right" vertical="center" wrapText="1"/>
    </xf>
    <xf numFmtId="0" fontId="0" fillId="0" borderId="3" xfId="0" applyFont="1" applyAlignment="1">
      <alignment horizontal="right" vertical="center" wrapText="1"/>
    </xf>
    <xf numFmtId="201" fontId="0" fillId="0" borderId="3" xfId="0" applyFont="1" applyAlignment="1">
      <alignment horizontal="right" vertical="top" wrapText="1"/>
    </xf>
  </cellXfs>
  <cellStyles count="1">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
    <Relationship Id="rId3" Type="http://schemas.openxmlformats.org/officeDocument/2006/relationships/styles" Target="styles.xml"/>
    <Relationship Id="rId1" Type="http://schemas.openxmlformats.org/officeDocument/2006/relationships/worksheet" Target="worksheets/sheet1.xml"/>
    <Relationship Id="rId4" Type="http://schemas.openxmlformats.org/officeDocument/2006/relationships/sharedStrings" Target="sharedStrings.xml"/>
</Relationships>

</file>

<file path=xl/worksheets/sheet1.xml><?xml version="1.0" encoding="utf-8"?>
<worksheet xmlns="http://schemas.openxmlformats.org/spreadsheetml/2006/main" xmlns:r="http://schemas.openxmlformats.org/officeDocument/2006/relationships">
  <dimension ref="A1:E200"/>
  <sheetViews>
    <sheetView tabSelected="1" view="pageLayout" workbookViewId="0">
      <selection activeCell="A1" sqref="A1"/>
    </sheetView>
  </sheetViews>
  <sheetFormatPr baseColWidth="10" defaultRowHeight="15"/>
  <cols>
    <col min="1" max="1" width="7.82" customWidth="1"/>
    <col min="2" max="2" width="4.93" customWidth="1"/>
    <col min="3" max="3" width="1.36" customWidth="1"/>
    <col min="4" max="4" width="6.29" customWidth="1"/>
    <col min="5" max="5" width="71.57" customWidth="1"/>
    <col min="6" max="6" width="10.71" customWidth="1"/>
    <col min="7" max="7" width="13.26" customWidth="1"/>
    <col min="8" max="8" width="12.58" customWidth="1"/>
  </cols>
  <sheetData>
    <row r="1" spans="1:1" ht="2.25" thickBot="1" customHeight="1">
      <c r="A1" s="1" t="s">
        <v>0</v>
      </c>
      <c r="B1" s="1"/>
      <c r="C1" s="1"/>
      <c r="D1" s="1"/>
      <c r="E1" s="1"/>
      <c r="F1" s="1"/>
      <c r="G1" s="1"/>
      <c r="H1" s="1"/>
    </row>
    <row r="3" spans="1:8" ht="13.50" thickBot="1" customHeight="1">
      <c r="A3" s="2" t="s">
        <v>1</v>
      </c>
      <c r="B3" s="3" t="s">
        <v>2</v>
      </c>
      <c r="C3" s="3"/>
      <c r="D3" s="2" t="s">
        <v>3</v>
      </c>
      <c r="E3" s="2"/>
      <c r="F3" s="2"/>
      <c r="G3" s="2"/>
      <c r="H3" s="2"/>
    </row>
    <row r="5" spans="1:8" ht="45.00" thickBot="1" customHeight="1">
      <c r="A5" s="5" t="s">
        <v>4</v>
      </c>
      <c r="B5" s="5"/>
      <c r="C5" s="5"/>
      <c r="D5" s="5"/>
      <c r="E5" s="5"/>
      <c r="F5" s="5"/>
      <c r="G5" s="5"/>
      <c r="H5" s="5"/>
    </row>
    <row r="8" spans="1:8" ht="24.00" thickBot="1" customHeight="1">
      <c r="A8" s="6" t="s">
        <v>5</v>
      </c>
      <c r="B8" s="6"/>
      <c r="C8" s="6" t="s">
        <v>6</v>
      </c>
      <c r="D8" s="6"/>
      <c r="E8" s="6" t="s">
        <v>7</v>
      </c>
      <c r="F8" s="7" t="s">
        <v>8</v>
      </c>
      <c r="G8" s="7" t="s">
        <v>9</v>
      </c>
      <c r="H8" s="7" t="s">
        <v>10</v>
      </c>
    </row>
    <row r="9" spans="1:8" ht="13.50" thickBot="1" customHeight="1">
      <c r="A9" s="8">
        <v>1</v>
      </c>
      <c r="B9" s="8"/>
      <c r="C9" s="8"/>
      <c r="D9" s="8"/>
      <c r="E9" s="9" t="s">
        <v>11</v>
      </c>
      <c r="F9" s="9"/>
      <c r="G9" s="8"/>
      <c r="H9" s="8"/>
    </row>
    <row r="10" spans="1:8" ht="13.50" thickBot="1" customHeight="1">
      <c r="A10" s="1" t="s">
        <v>12</v>
      </c>
      <c r="B10" s="1"/>
      <c r="C10" s="10" t="s">
        <v>13</v>
      </c>
      <c r="D10" s="10"/>
      <c r="E10" s="1" t="s">
        <v>14</v>
      </c>
      <c r="F10" s="11">
        <v>1.66</v>
      </c>
      <c r="G10" s="12">
        <v>31.36</v>
      </c>
      <c r="H10" s="12">
        <f ca="1">ROUND(INDIRECT(ADDRESS(ROW()+(0), COLUMN()+(-2), 1))*INDIRECT(ADDRESS(ROW()+(0), COLUMN()+(-1), 1)), 2)</f>
        <v>52.06</v>
      </c>
    </row>
    <row r="11" spans="1:8" ht="24.00" thickBot="1" customHeight="1">
      <c r="A11" s="1" t="s">
        <v>15</v>
      </c>
      <c r="B11" s="1"/>
      <c r="C11" s="10" t="s">
        <v>16</v>
      </c>
      <c r="D11" s="10"/>
      <c r="E11" s="1" t="s">
        <v>17</v>
      </c>
      <c r="F11" s="11">
        <v>12</v>
      </c>
      <c r="G11" s="12">
        <v>4.57</v>
      </c>
      <c r="H11" s="12">
        <f ca="1">ROUND(INDIRECT(ADDRESS(ROW()+(0), COLUMN()+(-2), 1))*INDIRECT(ADDRESS(ROW()+(0), COLUMN()+(-1), 1)), 2)</f>
        <v>54.84</v>
      </c>
    </row>
    <row r="12" spans="1:8" ht="24.00" thickBot="1" customHeight="1">
      <c r="A12" s="1" t="s">
        <v>18</v>
      </c>
      <c r="B12" s="1"/>
      <c r="C12" s="10" t="s">
        <v>19</v>
      </c>
      <c r="D12" s="10"/>
      <c r="E12" s="1" t="s">
        <v>20</v>
      </c>
      <c r="F12" s="11">
        <v>1.05</v>
      </c>
      <c r="G12" s="12">
        <v>477.29</v>
      </c>
      <c r="H12" s="12">
        <f ca="1">ROUND(INDIRECT(ADDRESS(ROW()+(0), COLUMN()+(-2), 1))*INDIRECT(ADDRESS(ROW()+(0), COLUMN()+(-1), 1)), 2)</f>
        <v>501.15</v>
      </c>
    </row>
    <row r="13" spans="1:8" ht="34.50" thickBot="1" customHeight="1">
      <c r="A13" s="1" t="s">
        <v>21</v>
      </c>
      <c r="B13" s="1"/>
      <c r="C13" s="10" t="s">
        <v>22</v>
      </c>
      <c r="D13" s="10"/>
      <c r="E13" s="1" t="s">
        <v>23</v>
      </c>
      <c r="F13" s="13">
        <v>9.33</v>
      </c>
      <c r="G13" s="14">
        <v>7.11</v>
      </c>
      <c r="H13" s="14">
        <f ca="1">ROUND(INDIRECT(ADDRESS(ROW()+(0), COLUMN()+(-2), 1))*INDIRECT(ADDRESS(ROW()+(0), COLUMN()+(-1), 1)), 2)</f>
        <v>66.34</v>
      </c>
    </row>
    <row r="14" spans="1:8" ht="13.50" thickBot="1" customHeight="1">
      <c r="A14" s="15"/>
      <c r="B14" s="15"/>
      <c r="C14" s="15"/>
      <c r="D14" s="15"/>
      <c r="E14" s="15"/>
      <c r="F14" s="9" t="s">
        <v>24</v>
      </c>
      <c r="G14" s="9"/>
      <c r="H14" s="17">
        <f ca="1">ROUND(SUM(INDIRECT(ADDRESS(ROW()+(-1), COLUMN()+(0), 1)),INDIRECT(ADDRESS(ROW()+(-2), COLUMN()+(0), 1)),INDIRECT(ADDRESS(ROW()+(-3), COLUMN()+(0), 1)),INDIRECT(ADDRESS(ROW()+(-4), COLUMN()+(0), 1))), 2)</f>
        <v>674.39</v>
      </c>
    </row>
    <row r="15" spans="1:8" ht="13.50" thickBot="1" customHeight="1">
      <c r="A15" s="15">
        <v>2</v>
      </c>
      <c r="B15" s="15"/>
      <c r="C15" s="15"/>
      <c r="D15" s="15"/>
      <c r="E15" s="18" t="s">
        <v>25</v>
      </c>
      <c r="F15" s="18"/>
      <c r="G15" s="15"/>
      <c r="H15" s="15"/>
    </row>
    <row r="16" spans="1:8" ht="13.50" thickBot="1" customHeight="1">
      <c r="A16" s="1" t="s">
        <v>26</v>
      </c>
      <c r="B16" s="1"/>
      <c r="C16" s="10" t="s">
        <v>27</v>
      </c>
      <c r="D16" s="10"/>
      <c r="E16" s="1" t="s">
        <v>28</v>
      </c>
      <c r="F16" s="11">
        <v>0.321</v>
      </c>
      <c r="G16" s="12">
        <v>34408.3</v>
      </c>
      <c r="H16" s="12">
        <f ca="1">ROUND(INDIRECT(ADDRESS(ROW()+(0), COLUMN()+(-2), 1))*INDIRECT(ADDRESS(ROW()+(0), COLUMN()+(-1), 1)), 2)</f>
        <v>11045.1</v>
      </c>
    </row>
    <row r="17" spans="1:8" ht="13.50" thickBot="1" customHeight="1">
      <c r="A17" s="1" t="s">
        <v>29</v>
      </c>
      <c r="B17" s="1"/>
      <c r="C17" s="10" t="s">
        <v>30</v>
      </c>
      <c r="D17" s="10"/>
      <c r="E17" s="1" t="s">
        <v>31</v>
      </c>
      <c r="F17" s="13">
        <v>0.321</v>
      </c>
      <c r="G17" s="14">
        <v>25436.8</v>
      </c>
      <c r="H17" s="14">
        <f ca="1">ROUND(INDIRECT(ADDRESS(ROW()+(0), COLUMN()+(-2), 1))*INDIRECT(ADDRESS(ROW()+(0), COLUMN()+(-1), 1)), 2)</f>
        <v>8165.2</v>
      </c>
    </row>
    <row r="18" spans="1:8" ht="13.50" thickBot="1" customHeight="1">
      <c r="A18" s="15"/>
      <c r="B18" s="15"/>
      <c r="C18" s="15"/>
      <c r="D18" s="15"/>
      <c r="E18" s="15"/>
      <c r="F18" s="9" t="s">
        <v>32</v>
      </c>
      <c r="G18" s="9"/>
      <c r="H18" s="17">
        <f ca="1">ROUND(SUM(INDIRECT(ADDRESS(ROW()+(-1), COLUMN()+(0), 1)),INDIRECT(ADDRESS(ROW()+(-2), COLUMN()+(0), 1))), 2)</f>
        <v>19210.3</v>
      </c>
    </row>
    <row r="19" spans="1:8" ht="13.50" thickBot="1" customHeight="1">
      <c r="A19" s="15">
        <v>3</v>
      </c>
      <c r="B19" s="15"/>
      <c r="C19" s="15"/>
      <c r="D19" s="15"/>
      <c r="E19" s="18" t="s">
        <v>33</v>
      </c>
      <c r="F19" s="18"/>
      <c r="G19" s="15"/>
      <c r="H19" s="15"/>
    </row>
    <row r="20" spans="1:8" ht="13.50" thickBot="1" customHeight="1">
      <c r="A20" s="19"/>
      <c r="B20" s="19"/>
      <c r="C20" s="20" t="s">
        <v>34</v>
      </c>
      <c r="D20" s="20"/>
      <c r="E20" s="19" t="s">
        <v>35</v>
      </c>
      <c r="F20" s="13">
        <v>2</v>
      </c>
      <c r="G20" s="14">
        <f ca="1">ROUND(SUM(INDIRECT(ADDRESS(ROW()+(-2), COLUMN()+(1), 1)),INDIRECT(ADDRESS(ROW()+(-6), COLUMN()+(1), 1))), 2)</f>
        <v>19884.7</v>
      </c>
      <c r="H20" s="14">
        <f ca="1">ROUND(INDIRECT(ADDRESS(ROW()+(0), COLUMN()+(-2), 1))*INDIRECT(ADDRESS(ROW()+(0), COLUMN()+(-1), 1))/100, 2)</f>
        <v>397.69</v>
      </c>
    </row>
    <row r="21" spans="1:8" ht="13.50" thickBot="1" customHeight="1">
      <c r="A21" s="21" t="s">
        <v>36</v>
      </c>
      <c r="B21" s="21"/>
      <c r="C21" s="22"/>
      <c r="D21" s="22"/>
      <c r="E21" s="23"/>
      <c r="F21" s="24" t="s">
        <v>37</v>
      </c>
      <c r="G21" s="25"/>
      <c r="H21" s="26">
        <f ca="1">ROUND(SUM(INDIRECT(ADDRESS(ROW()+(-1), COLUMN()+(0), 1)),INDIRECT(ADDRESS(ROW()+(-3), COLUMN()+(0), 1)),INDIRECT(ADDRESS(ROW()+(-7), COLUMN()+(0), 1))), 2)</f>
        <v>20282.3</v>
      </c>
    </row>
  </sheetData>
  <mergeCells count="37">
    <mergeCell ref="A1:H1"/>
    <mergeCell ref="B3:C3"/>
    <mergeCell ref="D3:H3"/>
    <mergeCell ref="A5:H5"/>
    <mergeCell ref="A8:B8"/>
    <mergeCell ref="C8:D8"/>
    <mergeCell ref="A9:B9"/>
    <mergeCell ref="C9:D9"/>
    <mergeCell ref="E9:F9"/>
    <mergeCell ref="A10:B10"/>
    <mergeCell ref="C10:D10"/>
    <mergeCell ref="A11:B11"/>
    <mergeCell ref="C11:D11"/>
    <mergeCell ref="A12:B12"/>
    <mergeCell ref="C12:D12"/>
    <mergeCell ref="A13:B13"/>
    <mergeCell ref="C13:D13"/>
    <mergeCell ref="A14:B14"/>
    <mergeCell ref="C14:D14"/>
    <mergeCell ref="F14:G14"/>
    <mergeCell ref="A15:B15"/>
    <mergeCell ref="C15:D15"/>
    <mergeCell ref="E15:F15"/>
    <mergeCell ref="A16:B16"/>
    <mergeCell ref="C16:D16"/>
    <mergeCell ref="A17:B17"/>
    <mergeCell ref="C17:D17"/>
    <mergeCell ref="A18:B18"/>
    <mergeCell ref="C18:D18"/>
    <mergeCell ref="F18:G18"/>
    <mergeCell ref="A19:B19"/>
    <mergeCell ref="C19:D19"/>
    <mergeCell ref="E19:F19"/>
    <mergeCell ref="A20:B20"/>
    <mergeCell ref="C20:D20"/>
    <mergeCell ref="A21:E21"/>
    <mergeCell ref="F21:G21"/>
  </mergeCells>
  <pageMargins left="0.147638" right="0.147638" top="0.206693" bottom="0.206693" header="0.0" footer="0.0"/>
  <pageSetup paperSize="9" orientation="portrait"/>
  <rowBreaks count="0" manualBreakCount="0">
    </rowBreaks>
</worksheet>
</file>