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<sst xmlns="http://schemas.openxmlformats.org/spreadsheetml/2006/main" count="38" uniqueCount="38">
  <si>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</si>
  <si>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RCP110</t>
  </si>
  <si>
    <t xml:space="preserve">m²</t>
  </si>
  <si>
    <t xml:space="preserve">Chapado con placas de piedra natural "LEVANTINA", sujetas mediante anclajes mecánicos.</t>
  </si>
  <si>
    <r>
      <rPr>
        <sz val="8.25"/>
        <color rgb="FF000000"/>
        <rFont val="Arial"/>
        <family val="2"/>
      </rPr>
      <t xml:space="preserve">Chapado con </t>
    </r>
    <r>
      <rPr>
        <b/>
        <sz val="8.25"/>
        <color rgb="FF000000"/>
        <rFont val="Arial"/>
        <family val="2"/>
      </rPr>
      <t xml:space="preserve">placas de mármol Amarillo Marés con la calidad exigida por el método de clasificación de "LEVANTINA", acabado apomazado, de 60x40x3 cm</t>
    </r>
    <r>
      <rPr>
        <sz val="8.25"/>
        <color rgb="FF000000"/>
        <rFont val="Arial"/>
        <family val="2"/>
      </rPr>
      <t xml:space="preserve">, sujetas con </t>
    </r>
    <r>
      <rPr>
        <b/>
        <sz val="8.25"/>
        <color rgb="FF000000"/>
        <rFont val="Arial"/>
        <family val="2"/>
      </rPr>
      <t xml:space="preserve">pivotes ocultos</t>
    </r>
    <r>
      <rPr>
        <sz val="8.25"/>
        <color rgb="FF000000"/>
        <rFont val="Arial"/>
        <family val="2"/>
      </rPr>
      <t xml:space="preserve"> de </t>
    </r>
    <r>
      <rPr>
        <b/>
        <sz val="8.25"/>
        <color rgb="FF000000"/>
        <rFont val="Arial"/>
        <family val="2"/>
      </rPr>
      <t xml:space="preserve">acero inoxidable</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</si>
  <si>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</si>
  <si>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</si>
  <si>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</si>
  <si>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</si>
  <si>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</si>
  <si>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</si>
  <si>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</si>
  <si>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mt18lev030aaCb</t>
  </si>
  <si>
    <t xml:space="preserve">m²</t>
  </si>
  <si>
    <t xml:space="preserve">Placa de mármol Amarillo Marés con la calidad exigida por el método de clasificación de "LEVANTINA", acabado apomazado, de 60x40x3 cm, color gris amarillento, procedente de Carravasa en La Romana, Alicante (España).</t>
  </si>
  <si>
    <t xml:space="preserve">mt19paj100a</t>
  </si>
  <si>
    <t xml:space="preserve">m²</t>
  </si>
  <si>
    <t xml:space="preserve">Repercusión por sujeción de los anclajes en chapado de paramentos con materiales pétreos mediante mortero hidráulico.</t>
  </si>
  <si>
    <t xml:space="preserve">mt19paj020a</t>
  </si>
  <si>
    <t xml:space="preserve">m²</t>
  </si>
  <si>
    <t xml:space="preserve">Repercusión por anclaje oculto mediante pivotes ocultos (4 por baldosa), de 5 mm de diámetro mínimo y 30 mm de longitud mínima de acero inoxidable, en chapado de paramentos con materiales pétreos.</t>
  </si>
  <si>
    <t xml:space="preserve">mt18acc040</t>
  </si>
  <si>
    <t xml:space="preserve">Ud</t>
  </si>
  <si>
    <t xml:space="preserve">Separadores de PVC, de 2 mm de espesor, para juntas horizontales en paramentos de piedra natural.</t>
  </si>
  <si>
    <t xml:space="preserve">Subtotal materiales:</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</si>
  <si>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</si>
  <si>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</si>
  <si>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</si>
  <si>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</si>
  <si>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</si>
  <si>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</si>
  <si>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</si>
  <si>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</si>
  <si>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</si>
  <si>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</si>
  <si>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</si>
  <si>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$ 245,22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</si>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</sst>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54.57"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1.050000</v>
      </c>
      <c r="F10" s="11">
        <v>887.100000</v>
      </c>
      <c r="G10" s="11">
        <f ca="1">ROUND(INDIRECT(ADDRESS(ROW()+(0), COLUMN()+(-2), 1))*INDIRECT(ADDRESS(ROW()+(0), COLUMN()+(-1), 1)), 2)</f>
        <v>931.460000</v>
      </c>
    </row>
    <row r="11" spans="1:7" ht="24.00" thickBot="1" customHeight="1">
      <c r="A11" s="1" t="s">
        <v>15</v>
      </c>
      <c r="B11" s="1"/>
      <c r="C11" s="9" t="s">
        <v>16</v>
      </c>
      <c r="D11" s="1" t="s">
        <v>17</v>
      </c>
      <c r="E11" s="10">
        <v>1.000000</v>
      </c>
      <c r="F11" s="11">
        <v>18.170000</v>
      </c>
      <c r="G11" s="11">
        <f ca="1">ROUND(INDIRECT(ADDRESS(ROW()+(0), COLUMN()+(-2), 1))*INDIRECT(ADDRESS(ROW()+(0), COLUMN()+(-1), 1)), 2)</f>
        <v>18.170000</v>
      </c>
    </row>
    <row r="12" spans="1:7" ht="45.00" thickBot="1" customHeight="1">
      <c r="A12" s="1" t="s">
        <v>18</v>
      </c>
      <c r="B12" s="1"/>
      <c r="C12" s="9" t="s">
        <v>19</v>
      </c>
      <c r="D12" s="1" t="s">
        <v>20</v>
      </c>
      <c r="E12" s="10">
        <v>1.000000</v>
      </c>
      <c r="F12" s="11">
        <v>133.070000</v>
      </c>
      <c r="G12" s="11">
        <f ca="1">ROUND(INDIRECT(ADDRESS(ROW()+(0), COLUMN()+(-2), 1))*INDIRECT(ADDRESS(ROW()+(0), COLUMN()+(-1), 1)), 2)</f>
        <v>133.070000</v>
      </c>
    </row>
    <row r="13" spans="1:7" ht="24.00" thickBot="1" customHeight="1">
      <c r="A13" s="1" t="s">
        <v>21</v>
      </c>
      <c r="B13" s="1"/>
      <c r="C13" s="9" t="s">
        <v>22</v>
      </c>
      <c r="D13" s="1" t="s">
        <v>23</v>
      </c>
      <c r="E13" s="12">
        <v>34.000000</v>
      </c>
      <c r="F13" s="13">
        <v>0.190000</v>
      </c>
      <c r="G13" s="13">
        <f ca="1">ROUND(INDIRECT(ADDRESS(ROW()+(0), COLUMN()+(-2), 1))*INDIRECT(ADDRESS(ROW()+(0), COLUMN()+(-1), 1)), 2)</f>
        <v>6.460000</v>
      </c>
    </row>
    <row r="14" spans="1:7" ht="13.50" thickBot="1" customHeight="1">
      <c r="A14" s="14"/>
      <c r="B14" s="14"/>
      <c r="C14" s="14"/>
      <c r="D14" s="14"/>
      <c r="E14" s="8" t="s">
        <v>24</v>
      </c>
      <c r="F14" s="8"/>
      <c r="G14" s="16">
        <f ca="1">ROUND(SUM(INDIRECT(ADDRESS(ROW()+(-1), COLUMN()+(0), 1)),INDIRECT(ADDRESS(ROW()+(-2), COLUMN()+(0), 1)),INDIRECT(ADDRESS(ROW()+(-3), COLUMN()+(0), 1)),INDIRECT(ADDRESS(ROW()+(-4), COLUMN()+(0), 1))), 2)</f>
        <v>1089.160000</v>
      </c>
    </row>
    <row r="15" spans="1:7" ht="13.50" thickBot="1" customHeight="1">
      <c r="A15" s="14">
        <v>2.000000</v>
      </c>
      <c r="B15" s="14"/>
      <c r="C15" s="14"/>
      <c r="D15" s="17" t="s">
        <v>25</v>
      </c>
      <c r="E15" s="17"/>
      <c r="F15" s="14"/>
      <c r="G15" s="14"/>
    </row>
    <row r="16" spans="1:7" ht="13.50" thickBot="1" customHeight="1">
      <c r="A16" s="1" t="s">
        <v>26</v>
      </c>
      <c r="B16" s="1"/>
      <c r="C16" s="9" t="s">
        <v>27</v>
      </c>
      <c r="D16" s="1" t="s">
        <v>28</v>
      </c>
      <c r="E16" s="10">
        <v>1.103000</v>
      </c>
      <c r="F16" s="11">
        <v>169.730000</v>
      </c>
      <c r="G16" s="11">
        <f ca="1">ROUND(INDIRECT(ADDRESS(ROW()+(0), COLUMN()+(-2), 1))*INDIRECT(ADDRESS(ROW()+(0), COLUMN()+(-1), 1)), 2)</f>
        <v>187.210000</v>
      </c>
    </row>
    <row r="17" spans="1:7" ht="13.50" thickBot="1" customHeight="1">
      <c r="A17" s="1" t="s">
        <v>29</v>
      </c>
      <c r="B17" s="1"/>
      <c r="C17" s="9" t="s">
        <v>30</v>
      </c>
      <c r="D17" s="1" t="s">
        <v>31</v>
      </c>
      <c r="E17" s="12">
        <v>1.103000</v>
      </c>
      <c r="F17" s="13">
        <v>124.970000</v>
      </c>
      <c r="G17" s="13">
        <f ca="1">ROUND(INDIRECT(ADDRESS(ROW()+(0), COLUMN()+(-2), 1))*INDIRECT(ADDRESS(ROW()+(0), COLUMN()+(-1), 1)), 2)</f>
        <v>137.840000</v>
      </c>
    </row>
    <row r="18" spans="1:7" ht="13.50" thickBot="1" customHeight="1">
      <c r="A18" s="14"/>
      <c r="B18" s="14"/>
      <c r="C18" s="14"/>
      <c r="D18" s="14"/>
      <c r="E18" s="8" t="s">
        <v>32</v>
      </c>
      <c r="F18" s="8"/>
      <c r="G18" s="16">
        <f ca="1">ROUND(SUM(INDIRECT(ADDRESS(ROW()+(-1), COLUMN()+(0), 1)),INDIRECT(ADDRESS(ROW()+(-2), COLUMN()+(0), 1))), 2)</f>
        <v>325.050000</v>
      </c>
    </row>
    <row r="19" spans="1:7" ht="13.50" thickBot="1" customHeight="1">
      <c r="A19" s="14">
        <v>3.000000</v>
      </c>
      <c r="B19" s="14"/>
      <c r="C19" s="14"/>
      <c r="D19" s="17" t="s">
        <v>33</v>
      </c>
      <c r="E19" s="17"/>
      <c r="F19" s="14"/>
      <c r="G19" s="14"/>
    </row>
    <row r="20" spans="1:7" ht="13.50" thickBot="1" customHeight="1">
      <c r="A20" s="18"/>
      <c r="B20" s="18"/>
      <c r="C20" s="19" t="s">
        <v>34</v>
      </c>
      <c r="D20" s="18" t="s">
        <v>35</v>
      </c>
      <c r="E20" s="12">
        <v>2.000000</v>
      </c>
      <c r="F20" s="13">
        <f ca="1">ROUND(SUM(INDIRECT(ADDRESS(ROW()+(-2), COLUMN()+(1), 1)),INDIRECT(ADDRESS(ROW()+(-6), COLUMN()+(1), 1))), 2)</f>
        <v>1414.210000</v>
      </c>
      <c r="G20" s="13">
        <f ca="1">ROUND(INDIRECT(ADDRESS(ROW()+(0), COLUMN()+(-2), 1))*INDIRECT(ADDRESS(ROW()+(0), COLUMN()+(-1), 1))/100, 2)</f>
        <v>28.280000</v>
      </c>
    </row>
    <row r="21" spans="1:7" ht="13.50" thickBot="1" customHeight="1">
      <c r="A21" s="20" t="s">
        <v>36</v>
      </c>
      <c r="B21" s="20"/>
      <c r="C21" s="21"/>
      <c r="D21" s="22"/>
      <c r="E21" s="23" t="s">
        <v>37</v>
      </c>
      <c r="F21" s="24"/>
      <c r="G21" s="25">
        <f ca="1">ROUND(SUM(INDIRECT(ADDRESS(ROW()+(-1), COLUMN()+(0), 1)),INDIRECT(ADDRESS(ROW()+(-3), COLUMN()+(0), 1)),INDIRECT(ADDRESS(ROW()+(-7), COLUMN()+(0), 1))), 2)</f>
        <v>1442.490000</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620079" right="0.472441" top="0.472441" bottom="0.472441" header="0.0" footer="0.0"/>
  <pageSetup paperSize="9" orientation="portrait"/>
  <rowBreaks count="0" manualBreakCount="0">
    </rowBreaks>
</worksheet>
</file>