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<sst xmlns="http://schemas.openxmlformats.org/spreadsheetml/2006/main" count="35" uniqueCount="35">
  <si>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</si>
  <si>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RCG050</t>
  </si>
  <si>
    <t xml:space="preserve">m²</t>
  </si>
  <si>
    <t xml:space="preserve">Sistema "TAU CERÁMICA" de aplacado cerámico para fachadas.</t>
  </si>
  <si>
    <r>
      <rPr>
        <sz val="8.25"/>
        <color rgb="FF000000"/>
        <rFont val="Arial"/>
        <family val="2"/>
      </rPr>
      <t xml:space="preserve">Aplacado con </t>
    </r>
    <r>
      <rPr>
        <b/>
        <sz val="8.25"/>
        <color rgb="FF000000"/>
        <rFont val="Arial"/>
        <family val="2"/>
      </rPr>
      <t xml:space="preserve">baldosa cerámica de gres porcelánico, estilo mármol "TAU CERÁMICA", capacidad de absorción de agua E&lt;0,5%, 30x60 cm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colocada mediante el sistema de aplacado mixto con anclaje visto, con doble encolado y grapa tipo Omega</t>
    </r>
    <r>
      <rPr>
        <sz val="8.25"/>
        <color rgb="FF000000"/>
        <rFont val="Arial"/>
        <family val="2"/>
      </rPr>
      <t xml:space="preserve">, sobre capa de regularización (no incluida en este precio).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</si>
  <si>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</si>
  <si>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</si>
  <si>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</si>
  <si>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</si>
  <si>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</si>
  <si>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</si>
  <si>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</si>
  <si>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mt19pct030fa</t>
  </si>
  <si>
    <t xml:space="preserve">m²</t>
  </si>
  <si>
    <t xml:space="preserve">Baldosa cerámica de gres porcelánico, estilo mármol "TAU CERÁMICA", capacidad de absorción de agua E&lt;0,5%, 30x60 cm, con bordes rectificados; incluso parte proporcional de elementos de anclaje (grapas Omega) y elementos de fijación.</t>
  </si>
  <si>
    <t xml:space="preserve">mt09mtc010j</t>
  </si>
  <si>
    <t xml:space="preserve">kg</t>
  </si>
  <si>
    <t xml:space="preserve">Adhesivo cementoso mejorado, C2 TE S1, con deslizamiento reducido y tiempo abierto ampliado T200 Flex-Porcelánico, "TAU CERÁMICA", para la colocación en capa fina de pisos y revestimientos de material cerámico en interiores y exteriores, compuesto por cementos de alta resistencia, agregados seleccionados y alto contenido en resinas sintéticas.</t>
  </si>
  <si>
    <t xml:space="preserve">mt09mtc020a</t>
  </si>
  <si>
    <t xml:space="preserve">kg</t>
  </si>
  <si>
    <t xml:space="preserve">Mortero técnico coloreado, C G2, Line-Fix "TAU CERÁMICA", para rejuntado de baldosas cerámicas, con junta de entre 3 y 15 mm, "TAU CERÁMICA".</t>
  </si>
  <si>
    <t xml:space="preserve">Subtotal materiales:</t>
  </si>
  <si>
    <t xml:space="preserve">Mano de obra</t>
  </si>
  <si>
    <t xml:space="preserve">mo014</t>
  </si>
  <si>
    <t xml:space="preserve">h</t>
  </si>
  <si>
    <t xml:space="preserve">Oficial montador de aplacados cerámicos.</t>
  </si>
  <si>
    <t xml:space="preserve">mo081</t>
  </si>
  <si>
    <t xml:space="preserve">h</t>
  </si>
  <si>
    <t xml:space="preserve">Medio oficial montador de aplacados cerámicos.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</si>
  <si>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</si>
  <si>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</si>
  <si>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</si>
  <si>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</si>
  <si>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$ 121,09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</si>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</sst>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58" customWidth="1"/>
    <col min="2" max="2" width="7.65" customWidth="1"/>
    <col min="3" max="3" width="2.21" customWidth="1"/>
    <col min="4" max="4" width="20.40" customWidth="1"/>
    <col min="5" max="5" width="26.52" customWidth="1"/>
    <col min="6" max="6" width="7.82" customWidth="1"/>
    <col min="7" max="7" width="6.12" customWidth="1"/>
    <col min="8" max="8" width="5.78" customWidth="1"/>
    <col min="9" max="9" width="8.16" customWidth="1"/>
    <col min="10" max="10" width="3.91" customWidth="1"/>
    <col min="11" max="11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4.5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66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24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10" t="s">
        <v>8</v>
      </c>
      <c r="H7" s="10"/>
      <c r="I7" s="10" t="s">
        <v>9</v>
      </c>
      <c r="J7" s="10"/>
      <c r="K7" s="10" t="s">
        <v>10</v>
      </c>
    </row>
    <row r="8" spans="1:11" ht="13.5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2"/>
      <c r="I8" s="11"/>
      <c r="J8" s="11"/>
      <c r="K8" s="11"/>
    </row>
    <row r="9" spans="1:11" ht="45.0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4">
        <v>1.050000</v>
      </c>
      <c r="H9" s="14"/>
      <c r="I9" s="15">
        <v>359.220000</v>
      </c>
      <c r="J9" s="15"/>
      <c r="K9" s="15">
        <f ca="1">ROUND(INDIRECT(ADDRESS(ROW()+(0), COLUMN()+(-4), 1))*INDIRECT(ADDRESS(ROW()+(0), COLUMN()+(-2), 1)), 2)</f>
        <v>377.180000</v>
      </c>
    </row>
    <row r="10" spans="1:11" ht="66.00" thickBot="1" customHeight="1">
      <c r="A10" s="1" t="s">
        <v>15</v>
      </c>
      <c r="B10" s="13" t="s">
        <v>16</v>
      </c>
      <c r="C10" s="1" t="s">
        <v>17</v>
      </c>
      <c r="D10" s="1"/>
      <c r="E10" s="1"/>
      <c r="F10" s="1"/>
      <c r="G10" s="14">
        <v>5.000000</v>
      </c>
      <c r="H10" s="14"/>
      <c r="I10" s="15">
        <v>2.690000</v>
      </c>
      <c r="J10" s="15"/>
      <c r="K10" s="15">
        <f ca="1">ROUND(INDIRECT(ADDRESS(ROW()+(0), COLUMN()+(-4), 1))*INDIRECT(ADDRESS(ROW()+(0), COLUMN()+(-2), 1)), 2)</f>
        <v>13.450000</v>
      </c>
    </row>
    <row r="11" spans="1:11" ht="34.50" thickBot="1" customHeight="1">
      <c r="A11" s="1" t="s">
        <v>18</v>
      </c>
      <c r="B11" s="13" t="s">
        <v>19</v>
      </c>
      <c r="C11" s="1" t="s">
        <v>20</v>
      </c>
      <c r="D11" s="1"/>
      <c r="E11" s="1"/>
      <c r="F11" s="1"/>
      <c r="G11" s="16">
        <v>4.000000</v>
      </c>
      <c r="H11" s="16"/>
      <c r="I11" s="17">
        <v>4.340000</v>
      </c>
      <c r="J11" s="17"/>
      <c r="K11" s="17">
        <f ca="1">ROUND(INDIRECT(ADDRESS(ROW()+(0), COLUMN()+(-4), 1))*INDIRECT(ADDRESS(ROW()+(0), COLUMN()+(-2), 1)), 2)</f>
        <v>17.360000</v>
      </c>
    </row>
    <row r="12" spans="1:11" ht="13.50" thickBot="1" customHeight="1">
      <c r="A12" s="18"/>
      <c r="B12" s="18"/>
      <c r="C12" s="18"/>
      <c r="D12" s="18"/>
      <c r="E12" s="18"/>
      <c r="F12" s="18"/>
      <c r="G12" s="12" t="s">
        <v>21</v>
      </c>
      <c r="H12" s="12"/>
      <c r="I12" s="12"/>
      <c r="J12" s="12"/>
      <c r="K12" s="20">
        <f ca="1">ROUND(SUM(INDIRECT(ADDRESS(ROW()+(-1), COLUMN()+(0), 1)),INDIRECT(ADDRESS(ROW()+(-2), COLUMN()+(0), 1)),INDIRECT(ADDRESS(ROW()+(-3), COLUMN()+(0), 1))), 2)</f>
        <v>407.990000</v>
      </c>
    </row>
    <row r="13" spans="1:11" ht="13.50" thickBot="1" customHeight="1">
      <c r="A13" s="18">
        <v>2.000000</v>
      </c>
      <c r="B13" s="18"/>
      <c r="C13" s="21" t="s">
        <v>22</v>
      </c>
      <c r="D13" s="21"/>
      <c r="E13" s="21"/>
      <c r="F13" s="21"/>
      <c r="G13" s="21"/>
      <c r="H13" s="21"/>
      <c r="I13" s="18"/>
      <c r="J13" s="18"/>
      <c r="K13" s="18"/>
    </row>
    <row r="14" spans="1:11" ht="13.50" thickBot="1" customHeight="1">
      <c r="A14" s="1" t="s">
        <v>23</v>
      </c>
      <c r="B14" s="13" t="s">
        <v>24</v>
      </c>
      <c r="C14" s="1" t="s">
        <v>25</v>
      </c>
      <c r="D14" s="1"/>
      <c r="E14" s="1"/>
      <c r="F14" s="1"/>
      <c r="G14" s="14">
        <v>1.242000</v>
      </c>
      <c r="H14" s="14"/>
      <c r="I14" s="15">
        <v>50.850000</v>
      </c>
      <c r="J14" s="15"/>
      <c r="K14" s="15">
        <f ca="1">ROUND(INDIRECT(ADDRESS(ROW()+(0), COLUMN()+(-4), 1))*INDIRECT(ADDRESS(ROW()+(0), COLUMN()+(-2), 1)), 2)</f>
        <v>63.160000</v>
      </c>
    </row>
    <row r="15" spans="1:11" ht="13.50" thickBot="1" customHeight="1">
      <c r="A15" s="1" t="s">
        <v>26</v>
      </c>
      <c r="B15" s="13" t="s">
        <v>27</v>
      </c>
      <c r="C15" s="1" t="s">
        <v>28</v>
      </c>
      <c r="D15" s="1"/>
      <c r="E15" s="1"/>
      <c r="F15" s="1"/>
      <c r="G15" s="16">
        <v>1.242000</v>
      </c>
      <c r="H15" s="16"/>
      <c r="I15" s="17">
        <v>36.220000</v>
      </c>
      <c r="J15" s="17"/>
      <c r="K15" s="17">
        <f ca="1">ROUND(INDIRECT(ADDRESS(ROW()+(0), COLUMN()+(-4), 1))*INDIRECT(ADDRESS(ROW()+(0), COLUMN()+(-2), 1)), 2)</f>
        <v>44.990000</v>
      </c>
    </row>
    <row r="16" spans="1:11" ht="13.50" thickBot="1" customHeight="1">
      <c r="A16" s="18"/>
      <c r="B16" s="18"/>
      <c r="C16" s="18"/>
      <c r="D16" s="18"/>
      <c r="E16" s="18"/>
      <c r="F16" s="18"/>
      <c r="G16" s="12" t="s">
        <v>29</v>
      </c>
      <c r="H16" s="12"/>
      <c r="I16" s="12"/>
      <c r="J16" s="12"/>
      <c r="K16" s="20">
        <f ca="1">ROUND(SUM(INDIRECT(ADDRESS(ROW()+(-1), COLUMN()+(0), 1)),INDIRECT(ADDRESS(ROW()+(-2), COLUMN()+(0), 1))), 2)</f>
        <v>108.150000</v>
      </c>
    </row>
    <row r="17" spans="1:11" ht="13.50" thickBot="1" customHeight="1">
      <c r="A17" s="18">
        <v>3.000000</v>
      </c>
      <c r="B17" s="18"/>
      <c r="C17" s="21" t="s">
        <v>30</v>
      </c>
      <c r="D17" s="21"/>
      <c r="E17" s="21"/>
      <c r="F17" s="21"/>
      <c r="G17" s="21"/>
      <c r="H17" s="21"/>
      <c r="I17" s="18"/>
      <c r="J17" s="18"/>
      <c r="K17" s="18"/>
    </row>
    <row r="18" spans="1:11" ht="13.50" thickBot="1" customHeight="1">
      <c r="A18" s="22"/>
      <c r="B18" s="23" t="s">
        <v>31</v>
      </c>
      <c r="C18" s="22" t="s">
        <v>32</v>
      </c>
      <c r="D18" s="22"/>
      <c r="E18" s="22"/>
      <c r="F18" s="22"/>
      <c r="G18" s="16">
        <v>2.000000</v>
      </c>
      <c r="H18" s="16"/>
      <c r="I18" s="17">
        <f ca="1">ROUND(SUM(INDIRECT(ADDRESS(ROW()+(-2), COLUMN()+(2), 1)),INDIRECT(ADDRESS(ROW()+(-6), COLUMN()+(2), 1))), 2)</f>
        <v>516.140000</v>
      </c>
      <c r="J18" s="17"/>
      <c r="K18" s="17">
        <f ca="1">ROUND(INDIRECT(ADDRESS(ROW()+(0), COLUMN()+(-4), 1))*INDIRECT(ADDRESS(ROW()+(0), COLUMN()+(-2), 1))/100, 2)</f>
        <v>10.320000</v>
      </c>
    </row>
    <row r="19" spans="1:11" ht="13.50" thickBot="1" customHeight="1">
      <c r="A19" s="6" t="s">
        <v>33</v>
      </c>
      <c r="B19" s="7"/>
      <c r="C19" s="8"/>
      <c r="D19" s="8"/>
      <c r="E19" s="8"/>
      <c r="F19" s="8"/>
      <c r="G19" s="24" t="s">
        <v>34</v>
      </c>
      <c r="H19" s="24"/>
      <c r="I19" s="25"/>
      <c r="J19" s="25"/>
      <c r="K19" s="26">
        <f ca="1">ROUND(SUM(INDIRECT(ADDRESS(ROW()+(-1), COLUMN()+(0), 1)),INDIRECT(ADDRESS(ROW()+(-3), COLUMN()+(0), 1)),INDIRECT(ADDRESS(ROW()+(-7), COLUMN()+(0), 1))), 2)</f>
        <v>526.460000</v>
      </c>
    </row>
  </sheetData>
  <mergeCells count="39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J12"/>
    <mergeCell ref="C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J16"/>
    <mergeCell ref="C17:H17"/>
    <mergeCell ref="I17:J17"/>
    <mergeCell ref="C18:F18"/>
    <mergeCell ref="G18:H18"/>
    <mergeCell ref="I18:J18"/>
    <mergeCell ref="A19:F19"/>
    <mergeCell ref="G19:J19"/>
  </mergeCells>
  <pageMargins left="0.620079" right="0.472441" top="0.472441" bottom="0.472441" header="0.0" footer="0.0"/>
  <pageSetup paperSize="9" orientation="portrait"/>
  <rowBreaks count="0" manualBreakCount="0">
    </rowBreaks>
</worksheet>
</file>