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<sst xmlns="http://schemas.openxmlformats.org/spreadsheetml/2006/main" count="38" uniqueCount="38">
  <si>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</si>
  <si>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QAF031</t>
  </si>
  <si>
    <t xml:space="preserve">Ud</t>
  </si>
  <si>
    <t xml:space="preserve">Encuentro de techo plano transitable, no ventilado con sumidero. Impermeabilización con membranas de poliolefinas.</t>
  </si>
  <si>
    <r>
      <rPr>
        <sz val="8.25"/>
        <color rgb="FF000000"/>
        <rFont val="Arial"/>
        <family val="2"/>
      </rPr>
      <t xml:space="preserve">Encuentro de techo plano transitable, no ventilado, con piso fijo, tipo convencional con sumidero de salida vertical, realizando un rebaje en el soporte alrededor del sumidero, en el que se recibirá la impermeabilización formada por: pieza de refuerzo de 0,5x0,5 m de superficie con membrana impermeabilizante flexible tipo EVAC, compuesta de una doble hoja de poliolefina termoplástica con acetato de vinil etileno, con ambas caras revestidas de fibras de poliéster no tejidas, de 0,52 mm de espesor y 335 g/m², fijada al soporte en toda su superficie con adhesivo cementoso mejorado, deformable y tixotrópico, C2 TE S1, y colocación de sumidero de PVC, de salida vertical, de 80 mm de diámetro, íntegramente adherido a la pieza de refuerzo anterior con adhesivo cementoso.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</si>
  <si>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</si>
  <si>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</si>
  <si>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</si>
  <si>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</si>
  <si>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</si>
  <si>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</si>
  <si>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</si>
  <si>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</si>
  <si>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</si>
  <si>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</si>
  <si>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mt15rev011a</t>
  </si>
  <si>
    <t xml:space="preserve">m²</t>
  </si>
  <si>
    <t xml:space="preserve">Membrana impermeabilizante flexible tipo EVAC, compuesta de una doble hoja de poliolefina termoplástica con acetato de vinil etileno, con ambas caras revestidas de fibras de poliéster no tejidas, de 0,52 mm de espesor y 335 g/m².</t>
  </si>
  <si>
    <t xml:space="preserve">mt15dan100ya</t>
  </si>
  <si>
    <t xml:space="preserve">Ud</t>
  </si>
  <si>
    <t xml:space="preserve">Sumidero de PVC, de salida vertical, de 80 mm de diámetro.</t>
  </si>
  <si>
    <t xml:space="preserve">Subtotal materiales:</t>
  </si>
  <si>
    <t xml:space="preserve">Mano de obra</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</si>
  <si>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</si>
  <si>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</si>
  <si>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</si>
  <si>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</si>
  <si>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</si>
  <si>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</si>
  <si>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mo008</t>
  </si>
  <si>
    <t xml:space="preserve">h</t>
  </si>
  <si>
    <t xml:space="preserve">Oficial plomero.</t>
  </si>
  <si>
    <t xml:space="preserve">Subtotal mano de obra:</t>
  </si>
  <si>
    <t xml:space="preserve">Herramientas</t>
  </si>
  <si>
    <t xml:space="preserve">%</t>
  </si>
  <si>
    <t xml:space="preserve">Herramientas</t>
  </si>
  <si>
    <t xml:space="preserve">Coste de mantenimiento decenal: $ 15.814,44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</si>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</sst>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70.89"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13.94</v>
      </c>
      <c r="H10" s="12">
        <f ca="1">ROUND(INDIRECT(ADDRESS(ROW()+(0), COLUMN()+(-2), 1))*INDIRECT(ADDRESS(ROW()+(0), COLUMN()+(-1), 1)), 2)</f>
        <v>13.94</v>
      </c>
    </row>
    <row r="11" spans="1:8" ht="34.50" thickBot="1" customHeight="1">
      <c r="A11" s="1" t="s">
        <v>15</v>
      </c>
      <c r="B11" s="1"/>
      <c r="C11" s="10" t="s">
        <v>16</v>
      </c>
      <c r="D11" s="10"/>
      <c r="E11" s="1" t="s">
        <v>17</v>
      </c>
      <c r="F11" s="11">
        <v>0.25</v>
      </c>
      <c r="G11" s="12">
        <v>15647.1</v>
      </c>
      <c r="H11" s="12">
        <f ca="1">ROUND(INDIRECT(ADDRESS(ROW()+(0), COLUMN()+(-2), 1))*INDIRECT(ADDRESS(ROW()+(0), COLUMN()+(-1), 1)), 2)</f>
        <v>3911.77</v>
      </c>
    </row>
    <row r="12" spans="1:8" ht="13.50" thickBot="1" customHeight="1">
      <c r="A12" s="1" t="s">
        <v>18</v>
      </c>
      <c r="B12" s="1"/>
      <c r="C12" s="10" t="s">
        <v>19</v>
      </c>
      <c r="D12" s="10"/>
      <c r="E12" s="1" t="s">
        <v>20</v>
      </c>
      <c r="F12" s="13">
        <v>1</v>
      </c>
      <c r="G12" s="14">
        <v>11352.6</v>
      </c>
      <c r="H12" s="14">
        <f ca="1">ROUND(INDIRECT(ADDRESS(ROW()+(0), COLUMN()+(-2), 1))*INDIRECT(ADDRESS(ROW()+(0), COLUMN()+(-1), 1)), 2)</f>
        <v>11352.6</v>
      </c>
    </row>
    <row r="13" spans="1:8" ht="13.50" thickBot="1" customHeight="1">
      <c r="A13" s="15"/>
      <c r="B13" s="15"/>
      <c r="C13" s="15"/>
      <c r="D13" s="15"/>
      <c r="E13" s="15"/>
      <c r="F13" s="9" t="s">
        <v>21</v>
      </c>
      <c r="G13" s="9"/>
      <c r="H13" s="17">
        <f ca="1">ROUND(SUM(INDIRECT(ADDRESS(ROW()+(-1), COLUMN()+(0), 1)),INDIRECT(ADDRESS(ROW()+(-2), COLUMN()+(0), 1)),INDIRECT(ADDRESS(ROW()+(-3), COLUMN()+(0), 1))), 2)</f>
        <v>15278.4</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0.331</v>
      </c>
      <c r="G15" s="12">
        <v>33952.7</v>
      </c>
      <c r="H15" s="12">
        <f ca="1">ROUND(INDIRECT(ADDRESS(ROW()+(0), COLUMN()+(-2), 1))*INDIRECT(ADDRESS(ROW()+(0), COLUMN()+(-1), 1)), 2)</f>
        <v>11238.3</v>
      </c>
    </row>
    <row r="16" spans="1:8" ht="13.50" thickBot="1" customHeight="1">
      <c r="A16" s="1" t="s">
        <v>26</v>
      </c>
      <c r="B16" s="1"/>
      <c r="C16" s="10" t="s">
        <v>27</v>
      </c>
      <c r="D16" s="10"/>
      <c r="E16" s="1" t="s">
        <v>28</v>
      </c>
      <c r="F16" s="11">
        <v>0.331</v>
      </c>
      <c r="G16" s="12">
        <v>25378.9</v>
      </c>
      <c r="H16" s="12">
        <f ca="1">ROUND(INDIRECT(ADDRESS(ROW()+(0), COLUMN()+(-2), 1))*INDIRECT(ADDRESS(ROW()+(0), COLUMN()+(-1), 1)), 2)</f>
        <v>8400.43</v>
      </c>
    </row>
    <row r="17" spans="1:8" ht="13.50" thickBot="1" customHeight="1">
      <c r="A17" s="1" t="s">
        <v>29</v>
      </c>
      <c r="B17" s="1"/>
      <c r="C17" s="10" t="s">
        <v>30</v>
      </c>
      <c r="D17" s="10"/>
      <c r="E17" s="1" t="s">
        <v>31</v>
      </c>
      <c r="F17" s="13">
        <v>0.354</v>
      </c>
      <c r="G17" s="14">
        <v>34893.3</v>
      </c>
      <c r="H17" s="14">
        <f ca="1">ROUND(INDIRECT(ADDRESS(ROW()+(0), COLUMN()+(-2), 1))*INDIRECT(ADDRESS(ROW()+(0), COLUMN()+(-1), 1)), 2)</f>
        <v>12352.2</v>
      </c>
    </row>
    <row r="18" spans="1:8" ht="13.50" thickBot="1" customHeight="1">
      <c r="A18" s="15"/>
      <c r="B18" s="15"/>
      <c r="C18" s="15"/>
      <c r="D18" s="15"/>
      <c r="E18" s="15"/>
      <c r="F18" s="9" t="s">
        <v>32</v>
      </c>
      <c r="G18" s="9"/>
      <c r="H18" s="17">
        <f ca="1">ROUND(SUM(INDIRECT(ADDRESS(ROW()+(-1), COLUMN()+(0), 1)),INDIRECT(ADDRESS(ROW()+(-2), COLUMN()+(0), 1)),INDIRECT(ADDRESS(ROW()+(-3), COLUMN()+(0), 1))), 2)</f>
        <v>31991</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1)),INDIRECT(ADDRESS(ROW()+(-7), COLUMN()+(1), 1))), 2)</f>
        <v>47269.4</v>
      </c>
      <c r="H20" s="14">
        <f ca="1">ROUND(INDIRECT(ADDRESS(ROW()+(0), COLUMN()+(-2), 1))*INDIRECT(ADDRESS(ROW()+(0), COLUMN()+(-1), 1))/100, 2)</f>
        <v>945.39</v>
      </c>
    </row>
    <row r="21" spans="1:8" ht="13.50" thickBot="1" customHeight="1">
      <c r="A21" s="21" t="s">
        <v>36</v>
      </c>
      <c r="B21" s="21"/>
      <c r="C21" s="22"/>
      <c r="D21" s="22"/>
      <c r="E21" s="23"/>
      <c r="F21" s="24" t="s">
        <v>37</v>
      </c>
      <c r="G21" s="25"/>
      <c r="H21" s="26">
        <f ca="1">ROUND(SUM(INDIRECT(ADDRESS(ROW()+(-1), COLUMN()+(0), 1)),INDIRECT(ADDRESS(ROW()+(-3), COLUMN()+(0), 1)),INDIRECT(ADDRESS(ROW()+(-8), COLUMN()+(0), 1))), 2)</f>
        <v>48214.8</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