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<sst xmlns="http://schemas.openxmlformats.org/spreadsheetml/2006/main" count="44" uniqueCount="44">
  <si>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</si>
  <si>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IGI010</t>
  </si>
  <si>
    <t xml:space="preserve">Ud</t>
  </si>
  <si>
    <t xml:space="preserve">Instalación interior de gas en vivienda de edificio multifamiliar.</t>
  </si>
  <si>
    <r>
      <rPr>
        <sz val="8.25"/>
        <color rgb="FF000000"/>
        <rFont val="Arial"/>
        <family val="2"/>
      </rPr>
      <t xml:space="preserve">Instalación interior de gas en vivienda de edificio multifamiliar, con dotación para los siguientes aparatos: 1 de cocción, 1 mixto, de calefacción y agua caliente sanitaria; realizada con cañería de cobre, con vaina plástica, que conecta la llave de vivienda con cada uno de los aparatos a gas, compuesta de los siguientes tramos: tramo comprendido entre la llave de vivienda y la ramificación de la instalación que va a la cocina de 22 mm de diámetro y 8 m de longitud, ramificación de la instalación que alimenta a la cocina de 18 mm de diámetro y 3 m de longitud, ramificación de la instalación que alimenta a el aparato o aparatos de calefacción y de agua caliente sanitaria de 22 mm de diámetro y 3 m de longitud. Incluso llaves macho-macho de conexión de aparato para el corte de suministro de gas, con pata y conexiones por junta plana, pasta de relleno y elementos de sujeción, colocados mediante soldadura por capilaridad. El precio no incluye la llave de vivienda.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</si>
  <si>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</si>
  <si>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</si>
  <si>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</si>
  <si>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</si>
  <si>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</si>
  <si>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</si>
  <si>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</si>
  <si>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mt43tco010dg</t>
  </si>
  <si>
    <t xml:space="preserve">m</t>
  </si>
  <si>
    <t xml:space="preserve">Caño de cobre estirado en frío sin soldadura, diámetro D=20/22 mm y 1 mm de espesor, con el precio incrementado el 30% en concepto de accesorios y piezas especiales.</t>
  </si>
  <si>
    <t xml:space="preserve">mt43tco010cg</t>
  </si>
  <si>
    <t xml:space="preserve">m</t>
  </si>
  <si>
    <t xml:space="preserve">Caño de cobre estirado en frío sin soldadura, diámetro D=16/18 mm y 1 mm de espesor, con el precio incrementado el 30% en concepto de accesorios y piezas especiales.</t>
  </si>
  <si>
    <t xml:space="preserve">mt35aia090ad</t>
  </si>
  <si>
    <t xml:space="preserve">m</t>
  </si>
  <si>
    <t xml:space="preserve">Caño rígido de PVC, enchufable, curvable en caliente, de color negro, de 32 mm de diámetro nominal, para canalización fija en superficie. Resistencia a la compresión 1250 N, resistencia al impacto 2 julios, temperatura de trabajo -5°C hasta 60°C, con grado de protección IP547, propiedades eléctricas: aislante, no propagador de la llama. Incluso abrazaderas, elementos de sujeción y accesorios (curvas, manguitos, ramales a 90°, codos y curvas flexibles).</t>
  </si>
  <si>
    <t xml:space="preserve">mt27tec020</t>
  </si>
  <si>
    <t xml:space="preserve">kg</t>
  </si>
  <si>
    <t xml:space="preserve">Pasta hidrófuga.</t>
  </si>
  <si>
    <t xml:space="preserve">mt43acv010b</t>
  </si>
  <si>
    <t xml:space="preserve">Ud</t>
  </si>
  <si>
    <t xml:space="preserve">Llave macho-macho con pata y conexiones por junta plana, con rosca cilíndrica GAS de 1/2" de diámetro.</t>
  </si>
  <si>
    <t xml:space="preserve">mt43acv010c</t>
  </si>
  <si>
    <t xml:space="preserve">Ud</t>
  </si>
  <si>
    <t xml:space="preserve">Llave macho-macho con pata y conexiones por junta plana, con rosca cilíndrica GAS de 3/4" de diámetro.</t>
  </si>
  <si>
    <t xml:space="preserve">Subtotal materiales:</t>
  </si>
  <si>
    <t xml:space="preserve">Mano de obra</t>
  </si>
  <si>
    <t xml:space="preserve">mo010</t>
  </si>
  <si>
    <t xml:space="preserve">h</t>
  </si>
  <si>
    <t xml:space="preserve">Oficial gasista.</t>
  </si>
  <si>
    <t xml:space="preserve">mo109</t>
  </si>
  <si>
    <t xml:space="preserve">h</t>
  </si>
  <si>
    <t xml:space="preserve">Medio oficial gasista.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</si>
  <si>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</si>
  <si>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</si>
  <si>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</si>
  <si>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</si>
  <si>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$ 122.601,42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</si>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</sst>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80" customWidth="1"/>
    <col min="2" max="2" width="6.12" customWidth="1"/>
    <col min="3" max="3" width="7.65" customWidth="1"/>
    <col min="4" max="4" width="70.38" customWidth="1"/>
    <col min="5" max="5" width="10.71" customWidth="1"/>
    <col min="6" max="6" width="13.26" customWidth="1"/>
    <col min="7" max="7" width="13.6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87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11</v>
      </c>
      <c r="F10" s="12">
        <v>60.86</v>
      </c>
      <c r="G10" s="12">
        <f ca="1">ROUND(INDIRECT(ADDRESS(ROW()+(0), COLUMN()+(-2), 1))*INDIRECT(ADDRESS(ROW()+(0), COLUMN()+(-1), 1)), 2)</f>
        <v>669.46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3</v>
      </c>
      <c r="F11" s="12">
        <v>49.18</v>
      </c>
      <c r="G11" s="12">
        <f ca="1">ROUND(INDIRECT(ADDRESS(ROW()+(0), COLUMN()+(-2), 1))*INDIRECT(ADDRESS(ROW()+(0), COLUMN()+(-1), 1)), 2)</f>
        <v>147.54</v>
      </c>
    </row>
    <row r="12" spans="1:7" ht="66.00" thickBot="1" customHeight="1">
      <c r="A12" s="1" t="s">
        <v>18</v>
      </c>
      <c r="B12" s="1"/>
      <c r="C12" s="10" t="s">
        <v>19</v>
      </c>
      <c r="D12" s="1" t="s">
        <v>20</v>
      </c>
      <c r="E12" s="11">
        <v>11.2</v>
      </c>
      <c r="F12" s="12">
        <v>3717.77</v>
      </c>
      <c r="G12" s="12">
        <f ca="1">ROUND(INDIRECT(ADDRESS(ROW()+(0), COLUMN()+(-2), 1))*INDIRECT(ADDRESS(ROW()+(0), COLUMN()+(-1), 1)), 2)</f>
        <v>41639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0.448</v>
      </c>
      <c r="F13" s="12">
        <v>9.46</v>
      </c>
      <c r="G13" s="12">
        <f ca="1">ROUND(INDIRECT(ADDRESS(ROW()+(0), COLUMN()+(-2), 1))*INDIRECT(ADDRESS(ROW()+(0), COLUMN()+(-1), 1)), 2)</f>
        <v>4.24</v>
      </c>
    </row>
    <row r="14" spans="1:7" ht="24.00" thickBot="1" customHeight="1">
      <c r="A14" s="1" t="s">
        <v>24</v>
      </c>
      <c r="B14" s="1"/>
      <c r="C14" s="10" t="s">
        <v>25</v>
      </c>
      <c r="D14" s="1" t="s">
        <v>26</v>
      </c>
      <c r="E14" s="11">
        <v>1</v>
      </c>
      <c r="F14" s="12">
        <v>158.24</v>
      </c>
      <c r="G14" s="12">
        <f ca="1">ROUND(INDIRECT(ADDRESS(ROW()+(0), COLUMN()+(-2), 1))*INDIRECT(ADDRESS(ROW()+(0), COLUMN()+(-1), 1)), 2)</f>
        <v>158.24</v>
      </c>
    </row>
    <row r="15" spans="1:7" ht="24.00" thickBot="1" customHeight="1">
      <c r="A15" s="1" t="s">
        <v>27</v>
      </c>
      <c r="B15" s="1"/>
      <c r="C15" s="10" t="s">
        <v>28</v>
      </c>
      <c r="D15" s="1" t="s">
        <v>29</v>
      </c>
      <c r="E15" s="13">
        <v>1</v>
      </c>
      <c r="F15" s="14">
        <v>161.7</v>
      </c>
      <c r="G15" s="14">
        <f ca="1">ROUND(INDIRECT(ADDRESS(ROW()+(0), COLUMN()+(-2), 1))*INDIRECT(ADDRESS(ROW()+(0), COLUMN()+(-1), 1)), 2)</f>
        <v>161.7</v>
      </c>
    </row>
    <row r="16" spans="1:7" ht="13.50" thickBot="1" customHeight="1">
      <c r="A16" s="15"/>
      <c r="B16" s="15"/>
      <c r="C16" s="15"/>
      <c r="D16" s="15"/>
      <c r="E16" s="9" t="s">
        <v>30</v>
      </c>
      <c r="F16" s="9"/>
      <c r="G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42780.2</v>
      </c>
    </row>
    <row r="17" spans="1:7" ht="13.50" thickBot="1" customHeight="1">
      <c r="A17" s="15">
        <v>2</v>
      </c>
      <c r="B17" s="15"/>
      <c r="C17" s="15"/>
      <c r="D17" s="18" t="s">
        <v>31</v>
      </c>
      <c r="E17" s="18"/>
      <c r="F17" s="15"/>
      <c r="G17" s="15"/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1">
        <v>3.536</v>
      </c>
      <c r="F18" s="12">
        <v>34893.3</v>
      </c>
      <c r="G18" s="12">
        <f ca="1">ROUND(INDIRECT(ADDRESS(ROW()+(0), COLUMN()+(-2), 1))*INDIRECT(ADDRESS(ROW()+(0), COLUMN()+(-1), 1)), 2)</f>
        <v>123383</v>
      </c>
    </row>
    <row r="19" spans="1:7" ht="13.50" thickBot="1" customHeight="1">
      <c r="A19" s="1" t="s">
        <v>35</v>
      </c>
      <c r="B19" s="1"/>
      <c r="C19" s="10" t="s">
        <v>36</v>
      </c>
      <c r="D19" s="1" t="s">
        <v>37</v>
      </c>
      <c r="E19" s="13">
        <v>3.536</v>
      </c>
      <c r="F19" s="14">
        <v>25332.7</v>
      </c>
      <c r="G19" s="14">
        <f ca="1">ROUND(INDIRECT(ADDRESS(ROW()+(0), COLUMN()+(-2), 1))*INDIRECT(ADDRESS(ROW()+(0), COLUMN()+(-1), 1)), 2)</f>
        <v>89576.3</v>
      </c>
    </row>
    <row r="20" spans="1:7" ht="13.50" thickBot="1" customHeight="1">
      <c r="A20" s="15"/>
      <c r="B20" s="15"/>
      <c r="C20" s="15"/>
      <c r="D20" s="15"/>
      <c r="E20" s="9" t="s">
        <v>38</v>
      </c>
      <c r="F20" s="9"/>
      <c r="G20" s="17">
        <f ca="1">ROUND(SUM(INDIRECT(ADDRESS(ROW()+(-1), COLUMN()+(0), 1)),INDIRECT(ADDRESS(ROW()+(-2), COLUMN()+(0), 1))), 2)</f>
        <v>212959</v>
      </c>
    </row>
    <row r="21" spans="1:7" ht="13.50" thickBot="1" customHeight="1">
      <c r="A21" s="15">
        <v>3</v>
      </c>
      <c r="B21" s="15"/>
      <c r="C21" s="15"/>
      <c r="D21" s="18" t="s">
        <v>39</v>
      </c>
      <c r="E21" s="18"/>
      <c r="F21" s="15"/>
      <c r="G21" s="15"/>
    </row>
    <row r="22" spans="1:7" ht="13.50" thickBot="1" customHeight="1">
      <c r="A22" s="19"/>
      <c r="B22" s="19"/>
      <c r="C22" s="20" t="s">
        <v>40</v>
      </c>
      <c r="D22" s="19" t="s">
        <v>41</v>
      </c>
      <c r="E22" s="13">
        <v>2</v>
      </c>
      <c r="F22" s="14">
        <f ca="1">ROUND(SUM(INDIRECT(ADDRESS(ROW()+(-2), COLUMN()+(1), 1)),INDIRECT(ADDRESS(ROW()+(-6), COLUMN()+(1), 1))), 2)</f>
        <v>255739</v>
      </c>
      <c r="G22" s="14">
        <f ca="1">ROUND(INDIRECT(ADDRESS(ROW()+(0), COLUMN()+(-2), 1))*INDIRECT(ADDRESS(ROW()+(0), COLUMN()+(-1), 1))/100, 2)</f>
        <v>5114.79</v>
      </c>
    </row>
    <row r="23" spans="1:7" ht="13.50" thickBot="1" customHeight="1">
      <c r="A23" s="21" t="s">
        <v>42</v>
      </c>
      <c r="B23" s="21"/>
      <c r="C23" s="22"/>
      <c r="D23" s="23"/>
      <c r="E23" s="24" t="s">
        <v>43</v>
      </c>
      <c r="F23" s="25"/>
      <c r="G23" s="26">
        <f ca="1">ROUND(SUM(INDIRECT(ADDRESS(ROW()+(-1), COLUMN()+(0), 1)),INDIRECT(ADDRESS(ROW()+(-3), COLUMN()+(0), 1)),INDIRECT(ADDRESS(ROW()+(-7), COLUMN()+(0), 1))), 2)</f>
        <v>260854</v>
      </c>
    </row>
  </sheetData>
  <mergeCells count="25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E16:F16"/>
    <mergeCell ref="A17:B17"/>
    <mergeCell ref="D17:E17"/>
    <mergeCell ref="A18:B18"/>
    <mergeCell ref="A19:B19"/>
    <mergeCell ref="A20:B20"/>
    <mergeCell ref="E20:F20"/>
    <mergeCell ref="A21:B21"/>
    <mergeCell ref="D21:E21"/>
    <mergeCell ref="A22:B22"/>
    <mergeCell ref="A23:D23"/>
    <mergeCell ref="E23:F23"/>
  </mergeCells>
  <pageMargins left="0.147638" right="0.147638" top="0.206693" bottom="0.206693" header="0.0" footer="0.0"/>
  <pageSetup paperSize="9" orientation="portrait"/>
  <rowBreaks count="0" manualBreakCount="0">
    </rowBreaks>
</worksheet>
</file>