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<sst xmlns="http://schemas.openxmlformats.org/spreadsheetml/2006/main" count="32" uniqueCount="32">
  <si>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</si>
  <si>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IEM022</t>
  </si>
  <si>
    <t xml:space="preserve">Ud</t>
  </si>
  <si>
    <t xml:space="preserve">Interruptor empotrado, antivandálico.</t>
  </si>
  <si>
    <r>
      <rPr>
        <sz val="8.25"/>
        <color rgb="FF000000"/>
        <rFont val="Arial"/>
        <family val="2"/>
      </rPr>
      <t xml:space="preserve">Interruptor unipolar (1P), antivandálico, con grados de protección IP40 e IK07, gama media, intensidad asignada 10 AX, tensión asignada 250 V, con tecla simple, de color blanco y marco embellecedor para 1 elemento, de color blanco. Instalación empotrada. El precio no incluye la caja para mecanismo empotrado.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</si>
  <si>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</si>
  <si>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</si>
  <si>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</si>
  <si>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</si>
  <si>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</si>
  <si>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</si>
  <si>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</si>
  <si>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mt33gmg160a</t>
  </si>
  <si>
    <t xml:space="preserve">Ud</t>
  </si>
  <si>
    <t xml:space="preserve">Interruptor unipolar (1P), antivandálico, con grados de protección IP40 e IK07, según IEC 60439, para empotrar, gama media, intensidad asignada 10 AX, tensión asignada 250 V, según EN 60669.</t>
  </si>
  <si>
    <t xml:space="preserve">mt33gmg165a</t>
  </si>
  <si>
    <t xml:space="preserve">Ud</t>
  </si>
  <si>
    <t xml:space="preserve">Tecla simple antivandálica, con grados de protección IP40 e IK07, según IEC 60439, para interruptor/conmutador, gama media, de color blanco.</t>
  </si>
  <si>
    <t xml:space="preserve">mt33gmg960a</t>
  </si>
  <si>
    <t xml:space="preserve">Ud</t>
  </si>
  <si>
    <t xml:space="preserve">Marco embellecedor antivandálico, con grados de protección IP40 e IK07, según IEC 60439, para 1 elemento, gama media, de color blanco.</t>
  </si>
  <si>
    <t xml:space="preserve">Subtotal materiales:</t>
  </si>
  <si>
    <t xml:space="preserve">Mano de obra</t>
  </si>
  <si>
    <t xml:space="preserve">mo003</t>
  </si>
  <si>
    <t xml:space="preserve">h</t>
  </si>
  <si>
    <t xml:space="preserve">Oficial electricista.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</si>
  <si>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</si>
  <si>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</si>
  <si>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</si>
  <si>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</si>
  <si>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$ 983,34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</si>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</sst>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65" customWidth="1"/>
    <col min="2" max="2" width="5.10" customWidth="1"/>
    <col min="3" max="3" width="1.02" customWidth="1"/>
    <col min="4" max="4" width="6.63" customWidth="1"/>
    <col min="5" max="5" width="72.59" customWidth="1"/>
    <col min="6" max="6" width="10.54" customWidth="1"/>
    <col min="7" max="7" width="13.43" customWidth="1"/>
    <col min="8" max="8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34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1</v>
      </c>
      <c r="G10" s="12">
        <v>3879.92</v>
      </c>
      <c r="H10" s="12">
        <f ca="1">ROUND(INDIRECT(ADDRESS(ROW()+(0), COLUMN()+(-2), 1))*INDIRECT(ADDRESS(ROW()+(0), COLUMN()+(-1), 1)), 2)</f>
        <v>3879.92</v>
      </c>
    </row>
    <row r="11" spans="1:8" ht="24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1</v>
      </c>
      <c r="G11" s="12">
        <v>4320.04</v>
      </c>
      <c r="H11" s="12">
        <f ca="1">ROUND(INDIRECT(ADDRESS(ROW()+(0), COLUMN()+(-2), 1))*INDIRECT(ADDRESS(ROW()+(0), COLUMN()+(-1), 1)), 2)</f>
        <v>4320.04</v>
      </c>
    </row>
    <row r="12" spans="1:8" ht="24.0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3">
        <v>1</v>
      </c>
      <c r="G12" s="14">
        <v>7806.17</v>
      </c>
      <c r="H12" s="14">
        <f ca="1">ROUND(INDIRECT(ADDRESS(ROW()+(0), COLUMN()+(-2), 1))*INDIRECT(ADDRESS(ROW()+(0), COLUMN()+(-1), 1)), 2)</f>
        <v>7806.17</v>
      </c>
    </row>
    <row r="13" spans="1:8" ht="13.50" thickBot="1" customHeight="1">
      <c r="A13" s="15"/>
      <c r="B13" s="15"/>
      <c r="C13" s="15"/>
      <c r="D13" s="15"/>
      <c r="E13" s="15"/>
      <c r="F13" s="9" t="s">
        <v>21</v>
      </c>
      <c r="G13" s="9"/>
      <c r="H13" s="17">
        <f ca="1">ROUND(SUM(INDIRECT(ADDRESS(ROW()+(-1), COLUMN()+(0), 1)),INDIRECT(ADDRESS(ROW()+(-2), COLUMN()+(0), 1)),INDIRECT(ADDRESS(ROW()+(-3), COLUMN()+(0), 1))), 2)</f>
        <v>16006.1</v>
      </c>
    </row>
    <row r="14" spans="1:8" ht="13.50" thickBot="1" customHeight="1">
      <c r="A14" s="15">
        <v>2</v>
      </c>
      <c r="B14" s="15"/>
      <c r="C14" s="15"/>
      <c r="D14" s="15"/>
      <c r="E14" s="18" t="s">
        <v>22</v>
      </c>
      <c r="F14" s="18"/>
      <c r="G14" s="15"/>
      <c r="H14" s="15"/>
    </row>
    <row r="15" spans="1:8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3">
        <v>0.232</v>
      </c>
      <c r="G15" s="14">
        <v>34893.3</v>
      </c>
      <c r="H15" s="14">
        <f ca="1">ROUND(INDIRECT(ADDRESS(ROW()+(0), COLUMN()+(-2), 1))*INDIRECT(ADDRESS(ROW()+(0), COLUMN()+(-1), 1)), 2)</f>
        <v>8095.25</v>
      </c>
    </row>
    <row r="16" spans="1:8" ht="13.50" thickBot="1" customHeight="1">
      <c r="A16" s="15"/>
      <c r="B16" s="15"/>
      <c r="C16" s="15"/>
      <c r="D16" s="15"/>
      <c r="E16" s="15"/>
      <c r="F16" s="9" t="s">
        <v>26</v>
      </c>
      <c r="G16" s="9"/>
      <c r="H16" s="17">
        <f ca="1">ROUND(SUM(INDIRECT(ADDRESS(ROW()+(-1), COLUMN()+(0), 1))), 2)</f>
        <v>8095.25</v>
      </c>
    </row>
    <row r="17" spans="1:8" ht="13.50" thickBot="1" customHeight="1">
      <c r="A17" s="15">
        <v>3</v>
      </c>
      <c r="B17" s="15"/>
      <c r="C17" s="15"/>
      <c r="D17" s="15"/>
      <c r="E17" s="18" t="s">
        <v>27</v>
      </c>
      <c r="F17" s="18"/>
      <c r="G17" s="15"/>
      <c r="H17" s="15"/>
    </row>
    <row r="18" spans="1:8" ht="13.50" thickBot="1" customHeight="1">
      <c r="A18" s="19"/>
      <c r="B18" s="19"/>
      <c r="C18" s="20" t="s">
        <v>28</v>
      </c>
      <c r="D18" s="20"/>
      <c r="E18" s="19" t="s">
        <v>29</v>
      </c>
      <c r="F18" s="13">
        <v>2</v>
      </c>
      <c r="G18" s="14">
        <f ca="1">ROUND(SUM(INDIRECT(ADDRESS(ROW()+(-2), COLUMN()+(1), 1)),INDIRECT(ADDRESS(ROW()+(-5), COLUMN()+(1), 1))), 2)</f>
        <v>24101.4</v>
      </c>
      <c r="H18" s="14">
        <f ca="1">ROUND(INDIRECT(ADDRESS(ROW()+(0), COLUMN()+(-2), 1))*INDIRECT(ADDRESS(ROW()+(0), COLUMN()+(-1), 1))/100, 2)</f>
        <v>482.03</v>
      </c>
    </row>
    <row r="19" spans="1:8" ht="13.50" thickBot="1" customHeight="1">
      <c r="A19" s="21" t="s">
        <v>30</v>
      </c>
      <c r="B19" s="21"/>
      <c r="C19" s="22"/>
      <c r="D19" s="22"/>
      <c r="E19" s="23"/>
      <c r="F19" s="24" t="s">
        <v>31</v>
      </c>
      <c r="G19" s="25"/>
      <c r="H19" s="26">
        <f ca="1">ROUND(SUM(INDIRECT(ADDRESS(ROW()+(-1), COLUMN()+(0), 1)),INDIRECT(ADDRESS(ROW()+(-3), COLUMN()+(0), 1)),INDIRECT(ADDRESS(ROW()+(-6), COLUMN()+(0), 1))), 2)</f>
        <v>24583.4</v>
      </c>
    </row>
  </sheetData>
  <mergeCells count="33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F13:G13"/>
    <mergeCell ref="A14:B14"/>
    <mergeCell ref="C14:D14"/>
    <mergeCell ref="E14:F14"/>
    <mergeCell ref="A15:B15"/>
    <mergeCell ref="C15:D15"/>
    <mergeCell ref="A16:B16"/>
    <mergeCell ref="C16:D16"/>
    <mergeCell ref="F16:G16"/>
    <mergeCell ref="A17:B17"/>
    <mergeCell ref="C17:D17"/>
    <mergeCell ref="E17:F17"/>
    <mergeCell ref="A18:B18"/>
    <mergeCell ref="C18:D18"/>
    <mergeCell ref="A19:E19"/>
    <mergeCell ref="F19:G19"/>
  </mergeCells>
  <pageMargins left="0.147638" right="0.147638" top="0.206693" bottom="0.206693" header="0.0" footer="0.0"/>
  <pageSetup paperSize="9" orientation="portrait"/>
  <rowBreaks count="0" manualBreakCount="0">
    </rowBreaks>
</worksheet>
</file>