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<sst xmlns="http://schemas.openxmlformats.org/spreadsheetml/2006/main" count="35" uniqueCount="35">
  <si>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</si>
  <si>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ICE040</t>
  </si>
  <si>
    <t xml:space="preserve">Ud</t>
  </si>
  <si>
    <t xml:space="preserve">Radiador.</t>
  </si>
  <si>
    <r>
      <rPr>
        <sz val="8.25"/>
        <color rgb="FF000000"/>
        <rFont val="Arial"/>
        <family val="2"/>
      </rPr>
      <t xml:space="preserve">Radiador de aluminio inyectado, emisión calorífica 448,2 kcal/h, para una diferencia media de temperatura de 50°C entre el radiador y el ambiente, compuesto de 6 elementos, de 425 mm de altura, con frontal plano, en instalación de calefacción centralizada por agua, con sistema bitubo. Incluso llave de paso termostática, detentor, purgador automático, tapones, reducciones, juntas, anclajes, soportes, racores de conexión a la red de distribución, plafones y todos aquellos accesorios necesarios para su correcto funcionamiento.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</si>
  <si>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</si>
  <si>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</si>
  <si>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</si>
  <si>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</si>
  <si>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</si>
  <si>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</si>
  <si>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</si>
  <si>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mt38emi010af</t>
  </si>
  <si>
    <t xml:space="preserve">Ud</t>
  </si>
  <si>
    <t xml:space="preserve">Elemento para radiador de aluminio inyectado en instalaciones de agua caliente hasta 6 bar y 110°C, de 425 mm de altura, con frontal plano y emisión calorífica 74,7 kcal/h para una diferencia media de temperatura de 50°C entre el radiador y el ambiente.</t>
  </si>
  <si>
    <t xml:space="preserve">mt38emi011a</t>
  </si>
  <si>
    <t xml:space="preserve">Ud</t>
  </si>
  <si>
    <t xml:space="preserve">Kit para montaje de radiador de aluminio inyectado, compuesto por tapones y reducciones, pintados y cincados con rosca a derecha o izquierda, juntas, soportes, purgador automático, spray de pintura para retoques y demás accesorios necesarios.</t>
  </si>
  <si>
    <t xml:space="preserve">mt38emi013</t>
  </si>
  <si>
    <t xml:space="preserve">Ud</t>
  </si>
  <si>
    <t xml:space="preserve">Kit para conexión de radiador de aluminio inyectado a la cañería de distribución, compuesto por llave de paso termostática, detentor, enlaces y demás accesorios necesarios.</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</si>
  <si>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</si>
  <si>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</si>
  <si>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</si>
  <si>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</si>
  <si>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</si>
  <si>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</si>
  <si>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</si>
  <si>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</si>
  <si>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</si>
  <si>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</si>
  <si>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</si>
  <si>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</si>
  <si>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$ 23.348,36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</si>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</sst>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6</v>
      </c>
      <c r="G10" s="12">
        <v>13969.9</v>
      </c>
      <c r="H10" s="12">
        <f ca="1">ROUND(INDIRECT(ADDRESS(ROW()+(0), COLUMN()+(-2), 1))*INDIRECT(ADDRESS(ROW()+(0), COLUMN()+(-1), 1)), 2)</f>
        <v>83819.2</v>
      </c>
    </row>
    <row r="11" spans="1:8" ht="45.00" thickBot="1" customHeight="1">
      <c r="A11" s="1" t="s">
        <v>15</v>
      </c>
      <c r="B11" s="1"/>
      <c r="C11" s="10" t="s">
        <v>16</v>
      </c>
      <c r="D11" s="10"/>
      <c r="E11" s="1" t="s">
        <v>17</v>
      </c>
      <c r="F11" s="11">
        <v>1</v>
      </c>
      <c r="G11" s="12">
        <v>16417.6</v>
      </c>
      <c r="H11" s="12">
        <f ca="1">ROUND(INDIRECT(ADDRESS(ROW()+(0), COLUMN()+(-2), 1))*INDIRECT(ADDRESS(ROW()+(0), COLUMN()+(-1), 1)), 2)</f>
        <v>16417.6</v>
      </c>
    </row>
    <row r="12" spans="1:8" ht="34.50" thickBot="1" customHeight="1">
      <c r="A12" s="1" t="s">
        <v>18</v>
      </c>
      <c r="B12" s="1"/>
      <c r="C12" s="10" t="s">
        <v>19</v>
      </c>
      <c r="D12" s="10"/>
      <c r="E12" s="1" t="s">
        <v>20</v>
      </c>
      <c r="F12" s="13">
        <v>1</v>
      </c>
      <c r="G12" s="14">
        <v>30805.3</v>
      </c>
      <c r="H12" s="14">
        <f ca="1">ROUND(INDIRECT(ADDRESS(ROW()+(0), COLUMN()+(-2), 1))*INDIRECT(ADDRESS(ROW()+(0), COLUMN()+(-1), 1)), 2)</f>
        <v>30805.3</v>
      </c>
    </row>
    <row r="13" spans="1:8" ht="13.50" thickBot="1" customHeight="1">
      <c r="A13" s="15"/>
      <c r="B13" s="15"/>
      <c r="C13" s="15"/>
      <c r="D13" s="15"/>
      <c r="E13" s="15"/>
      <c r="F13" s="9" t="s">
        <v>21</v>
      </c>
      <c r="G13" s="9"/>
      <c r="H13" s="17">
        <f ca="1">ROUND(SUM(INDIRECT(ADDRESS(ROW()+(-1), COLUMN()+(0), 1)),INDIRECT(ADDRESS(ROW()+(-2), COLUMN()+(0), 1)),INDIRECT(ADDRESS(ROW()+(-3), COLUMN()+(0), 1))), 2)</f>
        <v>131042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0.539</v>
      </c>
      <c r="G15" s="12">
        <v>34893.3</v>
      </c>
      <c r="H15" s="12">
        <f ca="1">ROUND(INDIRECT(ADDRESS(ROW()+(0), COLUMN()+(-2), 1))*INDIRECT(ADDRESS(ROW()+(0), COLUMN()+(-1), 1)), 2)</f>
        <v>18807.5</v>
      </c>
    </row>
    <row r="16" spans="1:8" ht="13.50" thickBot="1" customHeight="1">
      <c r="A16" s="1" t="s">
        <v>26</v>
      </c>
      <c r="B16" s="1"/>
      <c r="C16" s="10" t="s">
        <v>27</v>
      </c>
      <c r="D16" s="10"/>
      <c r="E16" s="1" t="s">
        <v>28</v>
      </c>
      <c r="F16" s="13">
        <v>0.539</v>
      </c>
      <c r="G16" s="14">
        <v>25332.7</v>
      </c>
      <c r="H16" s="14">
        <f ca="1">ROUND(INDIRECT(ADDRESS(ROW()+(0), COLUMN()+(-2), 1))*INDIRECT(ADDRESS(ROW()+(0), COLUMN()+(-1), 1)), 2)</f>
        <v>13654.3</v>
      </c>
    </row>
    <row r="17" spans="1:8" ht="13.50" thickBot="1" customHeight="1">
      <c r="A17" s="15"/>
      <c r="B17" s="15"/>
      <c r="C17" s="15"/>
      <c r="D17" s="15"/>
      <c r="E17" s="15"/>
      <c r="F17" s="9" t="s">
        <v>29</v>
      </c>
      <c r="G17" s="9"/>
      <c r="H17" s="17">
        <f ca="1">ROUND(SUM(INDIRECT(ADDRESS(ROW()+(-1), COLUMN()+(0), 1)),INDIRECT(ADDRESS(ROW()+(-2), COLUMN()+(0), 1))), 2)</f>
        <v>32461.8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163504</v>
      </c>
      <c r="H19" s="14">
        <f ca="1">ROUND(INDIRECT(ADDRESS(ROW()+(0), COLUMN()+(-2), 1))*INDIRECT(ADDRESS(ROW()+(0), COLUMN()+(-1), 1))/100, 2)</f>
        <v>3270.08</v>
      </c>
    </row>
    <row r="20" spans="1:8" ht="13.50" thickBot="1" customHeight="1">
      <c r="A20" s="21" t="s">
        <v>33</v>
      </c>
      <c r="B20" s="21"/>
      <c r="C20" s="22"/>
      <c r="D20" s="22"/>
      <c r="E20" s="23"/>
      <c r="F20" s="24" t="s">
        <v>34</v>
      </c>
      <c r="G20" s="25"/>
      <c r="H20" s="26">
        <f ca="1">ROUND(SUM(INDIRECT(ADDRESS(ROW()+(-1), COLUMN()+(0), 1)),INDIRECT(ADDRESS(ROW()+(-3), COLUMN()+(0), 1)),INDIRECT(ADDRESS(ROW()+(-7), COLUMN()+(0), 1))), 2)</f>
        <v>166774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