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<sst xmlns="http://schemas.openxmlformats.org/spreadsheetml/2006/main" count="58" uniqueCount="58">
  <si>
    <t xml:space="preserve"/>
  </si>
  <si>
    <t xml:space="preserve">HRZ010</t>
  </si>
  <si>
    <t xml:space="preserve">m</t>
  </si>
  <si>
    <t xml:space="preserve">Zócalo.</t>
  </si>
  <si>
    <r>
      <rPr>
        <b/>
        <sz val="7.80"/>
        <color rgb="FF000000"/>
        <rFont val="Arial"/>
        <family val="2"/>
      </rPr>
      <t xml:space="preserve">Zócalo de hormigón polímero de superficie pulida, color a elegir, de 5x50 cm</t>
    </r>
    <r>
      <rPr>
        <sz val="7.80"/>
        <color rgb="FF000000"/>
        <rFont val="Arial"/>
        <family val="2"/>
      </rPr>
      <t xml:space="preserve">.</t>
    </r>
  </si>
  <si>
    <t xml:space="preserve">Código</t>
  </si>
  <si>
    <t xml:space="preserve">Unidad</t>
  </si>
  <si>
    <t xml:space="preserve">Descripción</t>
  </si>
  <si>
    <t xml:space="preserve">Cantidad</t>
  </si>
  <si>
    <r>
      <rPr>
        <b/>
        <sz val="7.80"/>
        <color rgb="FF000000"/>
        <rFont val="Arial"/>
        <family val="2"/>
      </rPr>
      <t xml:space="preserve">Costo</t>
    </r>
    <r>
      <rPr>
        <b/>
        <sz val="7.80"/>
        <color rgb="FF000000"/>
        <rFont val="Arial"/>
        <family val="2"/>
      </rPr>
      <t xml:space="preserve">
</t>
    </r>
    <r>
      <rPr>
        <b/>
        <sz val="7.80"/>
        <color rgb="FF000000"/>
        <rFont val="Arial"/>
        <family val="2"/>
      </rPr>
      <t xml:space="preserve">unitario</t>
    </r>
  </si>
  <si>
    <r>
      <rPr>
        <b/>
        <sz val="7.80"/>
        <color rgb="FF000000"/>
        <rFont val="Arial"/>
        <family val="2"/>
      </rPr>
      <t xml:space="preserve">Costo</t>
    </r>
    <r>
      <rPr>
        <b/>
        <sz val="7.80"/>
        <color rgb="FF000000"/>
        <rFont val="Arial"/>
        <family val="2"/>
      </rPr>
      <t xml:space="preserve">
</t>
    </r>
    <r>
      <rPr>
        <b/>
        <sz val="7.80"/>
        <color rgb="FF000000"/>
        <rFont val="Arial"/>
        <family val="2"/>
      </rPr>
      <t xml:space="preserve">parcial</t>
    </r>
  </si>
  <si>
    <t xml:space="preserve">Materiales</t>
  </si>
  <si>
    <t xml:space="preserve">mt08aaa010a</t>
  </si>
  <si>
    <t xml:space="preserve">m³</t>
  </si>
  <si>
    <t xml:space="preserve">Agua.</t>
  </si>
  <si>
    <t xml:space="preserve">mt01arg005a</t>
  </si>
  <si>
    <t xml:space="preserve">t</t>
  </si>
  <si>
    <t xml:space="preserve">Arena de cantera, para mortero preparado en obra.</t>
  </si>
  <si>
    <t xml:space="preserve">mt08cem000g</t>
  </si>
  <si>
    <t xml:space="preserve">kg</t>
  </si>
  <si>
    <t xml:space="preserve">Cemento gris en sacos.</t>
  </si>
  <si>
    <t xml:space="preserve">mt08adt010</t>
  </si>
  <si>
    <t xml:space="preserve">kg</t>
  </si>
  <si>
    <t xml:space="preserve">Aditivo hidrófugo para impermeabilización de morteros u hormigones.</t>
  </si>
  <si>
    <t xml:space="preserve">mt20wwa040</t>
  </si>
  <si>
    <t xml:space="preserve">kg</t>
  </si>
  <si>
    <t xml:space="preserve">Adhesivo cementoso flexible y de gran adherencia.</t>
  </si>
  <si>
    <t xml:space="preserve">mt20zhp010o</t>
  </si>
  <si>
    <t xml:space="preserve">m</t>
  </si>
  <si>
    <t xml:space="preserve">Zócalo de hormigón polímero de superficie pulida, color a elegir, de 5x50 cm, con anclaje metálico de acero inoxidable.</t>
  </si>
  <si>
    <t xml:space="preserve">mt20wwa025</t>
  </si>
  <si>
    <t xml:space="preserve">m</t>
  </si>
  <si>
    <t xml:space="preserve">Perfil de espuma de polietileno, de 6 mm de diámetro, para relleno de juntas.</t>
  </si>
  <si>
    <t xml:space="preserve">mt20wwa035</t>
  </si>
  <si>
    <t xml:space="preserve">Ud</t>
  </si>
  <si>
    <t xml:space="preserve">Bote de imprimación para masillas (250 cm³).</t>
  </si>
  <si>
    <t xml:space="preserve">mt20wwa030</t>
  </si>
  <si>
    <t xml:space="preserve">Ud</t>
  </si>
  <si>
    <t xml:space="preserve">Bote de masilla de poliuretano impermeable (310 cm³).</t>
  </si>
  <si>
    <t xml:space="preserve">Subtotal materiales:</t>
  </si>
  <si>
    <t xml:space="preserve">Equipo</t>
  </si>
  <si>
    <t xml:space="preserve">mq06hor010</t>
  </si>
  <si>
    <t xml:space="preserve">h</t>
  </si>
  <si>
    <t xml:space="preserve">Hormigonera.</t>
  </si>
  <si>
    <t xml:space="preserve">Subtotal equipo:</t>
  </si>
  <si>
    <t xml:space="preserve">Mano de obra</t>
  </si>
  <si>
    <t xml:space="preserve">mo020</t>
  </si>
  <si>
    <t xml:space="preserve">h</t>
  </si>
  <si>
    <t xml:space="preserve">Oficial albañil.</t>
  </si>
  <si>
    <t xml:space="preserve">mo113</t>
  </si>
  <si>
    <t xml:space="preserve">h</t>
  </si>
  <si>
    <t xml:space="preserve">Ayudante de albañil.</t>
  </si>
  <si>
    <t xml:space="preserve">Subtotal mano de obra:</t>
  </si>
  <si>
    <t xml:space="preserve">Herramientas</t>
  </si>
  <si>
    <t xml:space="preserve">%</t>
  </si>
  <si>
    <t xml:space="preserve">Herramientas</t>
  </si>
  <si>
    <t xml:space="preserve">Coste de mantenimiento decenal: $ 75,99 en los primeros 10 años.</t>
  </si>
  <si>
    <r>
      <rPr>
        <b/>
        <sz val="7.80"/>
        <color rgb="FF000000"/>
        <rFont val="Arial"/>
        <family val="2"/>
      </rPr>
      <t xml:space="preserve">Costos directos</t>
    </r>
    <r>
      <rPr>
        <sz val="7.80"/>
        <color rgb="FF000000"/>
        <rFont val="Arial"/>
        <family val="2"/>
      </rPr>
      <t xml:space="preserve"> </t>
    </r>
    <r>
      <rPr>
        <sz val="7.80"/>
        <color rgb="FF000000"/>
        <rFont val="Arial"/>
        <family val="2"/>
      </rPr>
      <t xml:space="preserve">(1+2+3+4)</t>
    </r>
    <r>
      <rPr>
        <sz val="7.80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</si>
</sst>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7.80"/>
      <color rgb="FF000000"/>
      <name val="Arial"/>
      <family val="2"/>
    </font>
    <font>
      <b/>
      <sz val="7.80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</borders>
  <cellStyleXfs count="1">
    <xf numFmtId="0" fontId="0" fillId="0" borderId="0"/>
  </cellStyleXfs>
  <cellXfs count="27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1" xfId="0" applyFont="1" applyAlignment="1">
      <alignment horizontal="left" vertical="top" wrapText="1"/>
    </xf>
    <xf numFmtId="0" fontId="1" fillId="0" borderId="1" xfId="0" applyFont="1" applyAlignment="1">
      <alignment horizontal="center" vertical="top" wrapText="1"/>
    </xf>
    <xf numFmtId="0" fontId="0" fillId="0" borderId="1" xfId="0" applyFont="1" applyAlignment="1">
      <alignment horizontal="center" vertical="center" wrapText="1"/>
    </xf>
    <xf numFmtId="0" fontId="0" fillId="0" borderId="2" xfId="0" applyFont="1" applyAlignment="1">
      <alignment horizontal="left" vertical="top" wrapText="1"/>
    </xf>
    <xf numFmtId="0" fontId="0" fillId="0" borderId="3" xfId="0" applyFont="1" applyAlignment="1">
      <alignment horizontal="left" vertical="top" wrapText="1"/>
    </xf>
    <xf numFmtId="0" fontId="0" fillId="0" borderId="4" xfId="0" applyFont="1" applyAlignment="1">
      <alignment horizontal="left" vertical="top" wrapText="1"/>
    </xf>
    <xf numFmtId="0" fontId="0" fillId="0" borderId="1" xfId="0" applyFont="1" applyAlignment="1">
      <alignment horizontal="center" vertical="bottom" wrapText="1"/>
    </xf>
    <xf numFmtId="0" fontId="0" fillId="0" borderId="1" xfId="0" applyFont="1" applyAlignment="1">
      <alignment horizontal="right" vertical="bottom" wrapText="1"/>
    </xf>
    <xf numFmtId="0" fontId="0" fillId="0" borderId="5" xfId="0" applyFont="1" applyAlignment="1">
      <alignment horizontal="center" vertical="center" wrapText="1"/>
    </xf>
    <xf numFmtId="0" fontId="0" fillId="0" borderId="5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0" fontId="0" fillId="0" borderId="1" xfId="0" applyFont="1" applyAlignment="1">
      <alignment horizontal="right" vertical="top" wrapText="1"/>
    </xf>
    <xf numFmtId="201" fontId="0" fillId="0" borderId="1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5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1" xfId="0" applyFont="1" applyAlignment="1">
      <alignment horizontal="left" vertical="top" wrapText="1"/>
    </xf>
    <xf numFmtId="0" fontId="0" fillId="0" borderId="1" xfId="0" applyFont="1" applyAlignment="1">
      <alignment horizontal="center" vertical="top" wrapText="1"/>
    </xf>
    <xf numFmtId="0" fontId="0" fillId="0" borderId="6" xfId="0" applyFont="1" applyAlignment="1">
      <alignment horizontal="right" vertical="center" wrapText="1"/>
    </xf>
    <xf numFmtId="0" fontId="0" fillId="0" borderId="5" xfId="0" applyFont="1" applyAlignment="1">
      <alignment horizontal="right" vertical="center" wrapText="1"/>
    </xf>
    <xf numFmtId="201" fontId="0" fillId="0" borderId="5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8.16" customWidth="1"/>
    <col min="2" max="2" width="5.25" customWidth="1"/>
    <col min="3" max="3" width="0.58" customWidth="1"/>
    <col min="4" max="4" width="7.43" customWidth="1"/>
    <col min="5" max="5" width="61.93" customWidth="1"/>
    <col min="6" max="6" width="12.39" customWidth="1"/>
    <col min="7" max="7" width="12.82" customWidth="1"/>
    <col min="8" max="8" width="10.49" customWidth="1"/>
  </cols>
  <sheetData>
    <row r="1" spans="1:1" ht="1.80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2.00" thickBot="1" customHeight="1">
      <c r="A3" s="3" t="s">
        <v>1</v>
      </c>
      <c r="B3" s="4" t="s">
        <v>2</v>
      </c>
      <c r="C3" s="4"/>
      <c r="D3" s="3" t="s">
        <v>3</v>
      </c>
      <c r="E3" s="3"/>
      <c r="F3" s="3"/>
      <c r="G3" s="3"/>
      <c r="H3" s="3"/>
    </row>
    <row r="4" spans="1:8" ht="12.00" thickBot="1" customHeight="1">
      <c r="A4" s="6" t="s">
        <v>4</v>
      </c>
      <c r="B4" s="7"/>
      <c r="C4" s="7"/>
      <c r="D4" s="7"/>
      <c r="E4" s="7"/>
      <c r="F4" s="7"/>
      <c r="G4" s="7"/>
      <c r="H4" s="7"/>
    </row>
    <row r="7" spans="1:8" ht="21.60" thickBot="1" customHeight="1">
      <c r="A7" s="9" t="s">
        <v>5</v>
      </c>
      <c r="B7" s="9"/>
      <c r="C7" s="9" t="s">
        <v>6</v>
      </c>
      <c r="D7" s="9"/>
      <c r="E7" s="9" t="s">
        <v>7</v>
      </c>
      <c r="F7" s="10" t="s">
        <v>8</v>
      </c>
      <c r="G7" s="10" t="s">
        <v>9</v>
      </c>
      <c r="H7" s="10" t="s">
        <v>10</v>
      </c>
    </row>
    <row r="8" spans="1:8" ht="12.00" thickBot="1" customHeight="1">
      <c r="A8" s="11">
        <v>1.000000</v>
      </c>
      <c r="B8" s="11"/>
      <c r="C8" s="11"/>
      <c r="D8" s="11"/>
      <c r="E8" s="12" t="s">
        <v>11</v>
      </c>
      <c r="F8" s="12"/>
      <c r="G8" s="11"/>
      <c r="H8" s="11"/>
    </row>
    <row r="9" spans="1:8" ht="12.00" thickBot="1" customHeight="1">
      <c r="A9" s="1" t="s">
        <v>12</v>
      </c>
      <c r="B9" s="1"/>
      <c r="C9" s="13" t="s">
        <v>13</v>
      </c>
      <c r="D9" s="13"/>
      <c r="E9" s="1" t="s">
        <v>14</v>
      </c>
      <c r="F9" s="14">
        <v>0.006000</v>
      </c>
      <c r="G9" s="15">
        <v>8.010000</v>
      </c>
      <c r="H9" s="15">
        <f ca="1">ROUND(INDIRECT(ADDRESS(ROW()+(0), COLUMN()+(-2), 1))*INDIRECT(ADDRESS(ROW()+(0), COLUMN()+(-1), 1)), 2)</f>
        <v>0.050000</v>
      </c>
    </row>
    <row r="10" spans="1:8" ht="12.00" thickBot="1" customHeight="1">
      <c r="A10" s="1" t="s">
        <v>15</v>
      </c>
      <c r="B10" s="1"/>
      <c r="C10" s="13" t="s">
        <v>16</v>
      </c>
      <c r="D10" s="13"/>
      <c r="E10" s="1" t="s">
        <v>17</v>
      </c>
      <c r="F10" s="14">
        <v>0.007000</v>
      </c>
      <c r="G10" s="15">
        <v>105.320000</v>
      </c>
      <c r="H10" s="15">
        <f ca="1">ROUND(INDIRECT(ADDRESS(ROW()+(0), COLUMN()+(-2), 1))*INDIRECT(ADDRESS(ROW()+(0), COLUMN()+(-1), 1)), 2)</f>
        <v>0.740000</v>
      </c>
    </row>
    <row r="11" spans="1:8" ht="12.00" thickBot="1" customHeight="1">
      <c r="A11" s="1" t="s">
        <v>18</v>
      </c>
      <c r="B11" s="1"/>
      <c r="C11" s="13" t="s">
        <v>19</v>
      </c>
      <c r="D11" s="13"/>
      <c r="E11" s="1" t="s">
        <v>20</v>
      </c>
      <c r="F11" s="14">
        <v>2.250000</v>
      </c>
      <c r="G11" s="15">
        <v>1.540000</v>
      </c>
      <c r="H11" s="15">
        <f ca="1">ROUND(INDIRECT(ADDRESS(ROW()+(0), COLUMN()+(-2), 1))*INDIRECT(ADDRESS(ROW()+(0), COLUMN()+(-1), 1)), 2)</f>
        <v>3.470000</v>
      </c>
    </row>
    <row r="12" spans="1:8" ht="12.00" thickBot="1" customHeight="1">
      <c r="A12" s="1" t="s">
        <v>21</v>
      </c>
      <c r="B12" s="1"/>
      <c r="C12" s="13" t="s">
        <v>22</v>
      </c>
      <c r="D12" s="13"/>
      <c r="E12" s="1" t="s">
        <v>23</v>
      </c>
      <c r="F12" s="14">
        <v>0.045000</v>
      </c>
      <c r="G12" s="15">
        <v>6.410000</v>
      </c>
      <c r="H12" s="15">
        <f ca="1">ROUND(INDIRECT(ADDRESS(ROW()+(0), COLUMN()+(-2), 1))*INDIRECT(ADDRESS(ROW()+(0), COLUMN()+(-1), 1)), 2)</f>
        <v>0.290000</v>
      </c>
    </row>
    <row r="13" spans="1:8" ht="12.00" thickBot="1" customHeight="1">
      <c r="A13" s="1" t="s">
        <v>24</v>
      </c>
      <c r="B13" s="1"/>
      <c r="C13" s="13" t="s">
        <v>25</v>
      </c>
      <c r="D13" s="13"/>
      <c r="E13" s="1" t="s">
        <v>26</v>
      </c>
      <c r="F13" s="14">
        <v>3.000000</v>
      </c>
      <c r="G13" s="15">
        <v>3.100000</v>
      </c>
      <c r="H13" s="15">
        <f ca="1">ROUND(INDIRECT(ADDRESS(ROW()+(0), COLUMN()+(-2), 1))*INDIRECT(ADDRESS(ROW()+(0), COLUMN()+(-1), 1)), 2)</f>
        <v>9.300000</v>
      </c>
    </row>
    <row r="14" spans="1:8" ht="21.60" thickBot="1" customHeight="1">
      <c r="A14" s="1" t="s">
        <v>27</v>
      </c>
      <c r="B14" s="1"/>
      <c r="C14" s="13" t="s">
        <v>28</v>
      </c>
      <c r="D14" s="13"/>
      <c r="E14" s="1" t="s">
        <v>29</v>
      </c>
      <c r="F14" s="14">
        <v>1.050000</v>
      </c>
      <c r="G14" s="15">
        <v>384.760000</v>
      </c>
      <c r="H14" s="15">
        <f ca="1">ROUND(INDIRECT(ADDRESS(ROW()+(0), COLUMN()+(-2), 1))*INDIRECT(ADDRESS(ROW()+(0), COLUMN()+(-1), 1)), 2)</f>
        <v>404.000000</v>
      </c>
    </row>
    <row r="15" spans="1:8" ht="21.60" thickBot="1" customHeight="1">
      <c r="A15" s="1" t="s">
        <v>30</v>
      </c>
      <c r="B15" s="1"/>
      <c r="C15" s="13" t="s">
        <v>31</v>
      </c>
      <c r="D15" s="13"/>
      <c r="E15" s="1" t="s">
        <v>32</v>
      </c>
      <c r="F15" s="14">
        <v>0.550000</v>
      </c>
      <c r="G15" s="15">
        <v>2.420000</v>
      </c>
      <c r="H15" s="15">
        <f ca="1">ROUND(INDIRECT(ADDRESS(ROW()+(0), COLUMN()+(-2), 1))*INDIRECT(ADDRESS(ROW()+(0), COLUMN()+(-1), 1)), 2)</f>
        <v>1.330000</v>
      </c>
    </row>
    <row r="16" spans="1:8" ht="12.00" thickBot="1" customHeight="1">
      <c r="A16" s="1" t="s">
        <v>33</v>
      </c>
      <c r="B16" s="1"/>
      <c r="C16" s="13" t="s">
        <v>34</v>
      </c>
      <c r="D16" s="13"/>
      <c r="E16" s="1" t="s">
        <v>35</v>
      </c>
      <c r="F16" s="14">
        <v>0.052000</v>
      </c>
      <c r="G16" s="15">
        <v>33.140000</v>
      </c>
      <c r="H16" s="15">
        <f ca="1">ROUND(INDIRECT(ADDRESS(ROW()+(0), COLUMN()+(-2), 1))*INDIRECT(ADDRESS(ROW()+(0), COLUMN()+(-1), 1)), 2)</f>
        <v>1.720000</v>
      </c>
    </row>
    <row r="17" spans="1:8" ht="12.00" thickBot="1" customHeight="1">
      <c r="A17" s="1" t="s">
        <v>36</v>
      </c>
      <c r="B17" s="1"/>
      <c r="C17" s="13" t="s">
        <v>37</v>
      </c>
      <c r="D17" s="13"/>
      <c r="E17" s="1" t="s">
        <v>38</v>
      </c>
      <c r="F17" s="16">
        <v>0.103000</v>
      </c>
      <c r="G17" s="17">
        <v>32.510000</v>
      </c>
      <c r="H17" s="17">
        <f ca="1">ROUND(INDIRECT(ADDRESS(ROW()+(0), COLUMN()+(-2), 1))*INDIRECT(ADDRESS(ROW()+(0), COLUMN()+(-1), 1)), 2)</f>
        <v>3.350000</v>
      </c>
    </row>
    <row r="18" spans="1:8" ht="12.00" thickBot="1" customHeight="1">
      <c r="A18" s="18"/>
      <c r="B18" s="18"/>
      <c r="C18" s="18"/>
      <c r="D18" s="18"/>
      <c r="E18" s="18"/>
      <c r="F18" s="12" t="s">
        <v>39</v>
      </c>
      <c r="G18" s="12"/>
      <c r="H18" s="20">
        <f ca="1">ROUND(SUM(INDIRECT(ADDRESS(ROW()+(-1), COLUMN()+(0), 1)),INDIRECT(ADDRESS(ROW()+(-2), COLUMN()+(0), 1)),INDIRECT(ADDRESS(ROW()+(-3), COLUMN()+(0), 1)),INDIRECT(ADDRESS(ROW()+(-4), COLUMN()+(0), 1)),INDIRECT(ADDRESS(ROW()+(-5), COLUMN()+(0), 1)),INDIRECT(ADDRESS(ROW()+(-6), COLUMN()+(0), 1)),INDIRECT(ADDRESS(ROW()+(-7), COLUMN()+(0), 1)),INDIRECT(ADDRESS(ROW()+(-8), COLUMN()+(0), 1)),INDIRECT(ADDRESS(ROW()+(-9), COLUMN()+(0), 1))), 2)</f>
        <v>424.250000</v>
      </c>
    </row>
    <row r="19" spans="1:8" ht="12.00" thickBot="1" customHeight="1">
      <c r="A19" s="18">
        <v>2.000000</v>
      </c>
      <c r="B19" s="18"/>
      <c r="C19" s="18"/>
      <c r="D19" s="18"/>
      <c r="E19" s="21" t="s">
        <v>40</v>
      </c>
      <c r="F19" s="21"/>
      <c r="G19" s="18"/>
      <c r="H19" s="18"/>
    </row>
    <row r="20" spans="1:8" ht="12.00" thickBot="1" customHeight="1">
      <c r="A20" s="1" t="s">
        <v>41</v>
      </c>
      <c r="B20" s="1"/>
      <c r="C20" s="13" t="s">
        <v>42</v>
      </c>
      <c r="D20" s="13"/>
      <c r="E20" s="1" t="s">
        <v>43</v>
      </c>
      <c r="F20" s="16">
        <v>0.006000</v>
      </c>
      <c r="G20" s="17">
        <v>11.240000</v>
      </c>
      <c r="H20" s="17">
        <f ca="1">ROUND(INDIRECT(ADDRESS(ROW()+(0), COLUMN()+(-2), 1))*INDIRECT(ADDRESS(ROW()+(0), COLUMN()+(-1), 1)), 2)</f>
        <v>0.070000</v>
      </c>
    </row>
    <row r="21" spans="1:8" ht="12.00" thickBot="1" customHeight="1">
      <c r="A21" s="18"/>
      <c r="B21" s="18"/>
      <c r="C21" s="18"/>
      <c r="D21" s="18"/>
      <c r="E21" s="18"/>
      <c r="F21" s="12" t="s">
        <v>44</v>
      </c>
      <c r="G21" s="12"/>
      <c r="H21" s="20">
        <f ca="1">ROUND(SUM(INDIRECT(ADDRESS(ROW()+(-1), COLUMN()+(0), 1))), 2)</f>
        <v>0.070000</v>
      </c>
    </row>
    <row r="22" spans="1:8" ht="12.00" thickBot="1" customHeight="1">
      <c r="A22" s="18">
        <v>3.000000</v>
      </c>
      <c r="B22" s="18"/>
      <c r="C22" s="18"/>
      <c r="D22" s="18"/>
      <c r="E22" s="21" t="s">
        <v>45</v>
      </c>
      <c r="F22" s="21"/>
      <c r="G22" s="18"/>
      <c r="H22" s="18"/>
    </row>
    <row r="23" spans="1:8" ht="12.00" thickBot="1" customHeight="1">
      <c r="A23" s="1" t="s">
        <v>46</v>
      </c>
      <c r="B23" s="1"/>
      <c r="C23" s="13" t="s">
        <v>47</v>
      </c>
      <c r="D23" s="13"/>
      <c r="E23" s="1" t="s">
        <v>48</v>
      </c>
      <c r="F23" s="14">
        <v>0.471000</v>
      </c>
      <c r="G23" s="15">
        <v>49.190000</v>
      </c>
      <c r="H23" s="15">
        <f ca="1">ROUND(INDIRECT(ADDRESS(ROW()+(0), COLUMN()+(-2), 1))*INDIRECT(ADDRESS(ROW()+(0), COLUMN()+(-1), 1)), 2)</f>
        <v>23.170000</v>
      </c>
    </row>
    <row r="24" spans="1:8" ht="12.00" thickBot="1" customHeight="1">
      <c r="A24" s="1" t="s">
        <v>49</v>
      </c>
      <c r="B24" s="1"/>
      <c r="C24" s="13" t="s">
        <v>50</v>
      </c>
      <c r="D24" s="13"/>
      <c r="E24" s="1" t="s">
        <v>51</v>
      </c>
      <c r="F24" s="16">
        <v>0.521000</v>
      </c>
      <c r="G24" s="17">
        <v>34.840000</v>
      </c>
      <c r="H24" s="17">
        <f ca="1">ROUND(INDIRECT(ADDRESS(ROW()+(0), COLUMN()+(-2), 1))*INDIRECT(ADDRESS(ROW()+(0), COLUMN()+(-1), 1)), 2)</f>
        <v>18.150000</v>
      </c>
    </row>
    <row r="25" spans="1:8" ht="12.00" thickBot="1" customHeight="1">
      <c r="A25" s="18"/>
      <c r="B25" s="18"/>
      <c r="C25" s="18"/>
      <c r="D25" s="18"/>
      <c r="E25" s="18"/>
      <c r="F25" s="12" t="s">
        <v>52</v>
      </c>
      <c r="G25" s="12"/>
      <c r="H25" s="20">
        <f ca="1">ROUND(SUM(INDIRECT(ADDRESS(ROW()+(-1), COLUMN()+(0), 1)),INDIRECT(ADDRESS(ROW()+(-2), COLUMN()+(0), 1))), 2)</f>
        <v>41.320000</v>
      </c>
    </row>
    <row r="26" spans="1:8" ht="12.00" thickBot="1" customHeight="1">
      <c r="A26" s="18">
        <v>4.000000</v>
      </c>
      <c r="B26" s="18"/>
      <c r="C26" s="18"/>
      <c r="D26" s="18"/>
      <c r="E26" s="21" t="s">
        <v>53</v>
      </c>
      <c r="F26" s="21"/>
      <c r="G26" s="18"/>
      <c r="H26" s="18"/>
    </row>
    <row r="27" spans="1:8" ht="12.00" thickBot="1" customHeight="1">
      <c r="A27" s="22"/>
      <c r="B27" s="22"/>
      <c r="C27" s="23" t="s">
        <v>54</v>
      </c>
      <c r="D27" s="23"/>
      <c r="E27" s="22" t="s">
        <v>55</v>
      </c>
      <c r="F27" s="16">
        <v>2.000000</v>
      </c>
      <c r="G27" s="17">
        <f ca="1">ROUND(SUM(INDIRECT(ADDRESS(ROW()+(-2), COLUMN()+(1), 1)),INDIRECT(ADDRESS(ROW()+(-6), COLUMN()+(1), 1)),INDIRECT(ADDRESS(ROW()+(-9), COLUMN()+(1), 1))), 2)</f>
        <v>465.640000</v>
      </c>
      <c r="H27" s="17">
        <f ca="1">ROUND(INDIRECT(ADDRESS(ROW()+(0), COLUMN()+(-2), 1))*INDIRECT(ADDRESS(ROW()+(0), COLUMN()+(-1), 1))/100, 2)</f>
        <v>9.310000</v>
      </c>
    </row>
    <row r="28" spans="1:8" ht="12.00" thickBot="1" customHeight="1">
      <c r="A28" s="6" t="s">
        <v>56</v>
      </c>
      <c r="B28" s="6"/>
      <c r="C28" s="7"/>
      <c r="D28" s="7"/>
      <c r="E28" s="8"/>
      <c r="F28" s="24" t="s">
        <v>57</v>
      </c>
      <c r="G28" s="25"/>
      <c r="H28" s="26">
        <f ca="1">ROUND(SUM(INDIRECT(ADDRESS(ROW()+(-1), COLUMN()+(0), 1)),INDIRECT(ADDRESS(ROW()+(-3), COLUMN()+(0), 1)),INDIRECT(ADDRESS(ROW()+(-7), COLUMN()+(0), 1)),INDIRECT(ADDRESS(ROW()+(-10), COLUMN()+(0), 1))), 2)</f>
        <v>474.950000</v>
      </c>
    </row>
  </sheetData>
  <mergeCells count="55">
    <mergeCell ref="A1:H1"/>
    <mergeCell ref="B3:C3"/>
    <mergeCell ref="D3:H3"/>
    <mergeCell ref="A4:H4"/>
    <mergeCell ref="A7:B7"/>
    <mergeCell ref="C7:D7"/>
    <mergeCell ref="A8:B8"/>
    <mergeCell ref="C8:D8"/>
    <mergeCell ref="E8:F8"/>
    <mergeCell ref="A9:B9"/>
    <mergeCell ref="C9:D9"/>
    <mergeCell ref="A10:B10"/>
    <mergeCell ref="C10:D10"/>
    <mergeCell ref="A11:B11"/>
    <mergeCell ref="C11:D11"/>
    <mergeCell ref="A12:B12"/>
    <mergeCell ref="C12:D12"/>
    <mergeCell ref="A13:B13"/>
    <mergeCell ref="C13:D13"/>
    <mergeCell ref="A14:B14"/>
    <mergeCell ref="C14:D14"/>
    <mergeCell ref="A15:B15"/>
    <mergeCell ref="C15:D15"/>
    <mergeCell ref="A16:B16"/>
    <mergeCell ref="C16:D16"/>
    <mergeCell ref="A17:B17"/>
    <mergeCell ref="C17:D17"/>
    <mergeCell ref="A18:B18"/>
    <mergeCell ref="C18:D18"/>
    <mergeCell ref="F18:G18"/>
    <mergeCell ref="A19:B19"/>
    <mergeCell ref="C19:D19"/>
    <mergeCell ref="E19:F19"/>
    <mergeCell ref="A20:B20"/>
    <mergeCell ref="C20:D20"/>
    <mergeCell ref="A21:B21"/>
    <mergeCell ref="C21:D21"/>
    <mergeCell ref="F21:G21"/>
    <mergeCell ref="A22:B22"/>
    <mergeCell ref="C22:D22"/>
    <mergeCell ref="E22:F22"/>
    <mergeCell ref="A23:B23"/>
    <mergeCell ref="C23:D23"/>
    <mergeCell ref="A24:B24"/>
    <mergeCell ref="C24:D24"/>
    <mergeCell ref="A25:B25"/>
    <mergeCell ref="C25:D25"/>
    <mergeCell ref="F25:G25"/>
    <mergeCell ref="A26:B26"/>
    <mergeCell ref="C26:D26"/>
    <mergeCell ref="E26:F26"/>
    <mergeCell ref="A27:B27"/>
    <mergeCell ref="C27:D27"/>
    <mergeCell ref="A28:E28"/>
    <mergeCell ref="F28:G28"/>
  </mergeCells>
  <pageMargins left="0.620079" right="0.472441" top="0.472441" bottom="0.472441" header="0.0" footer="0.0"/>
  <pageSetup paperSize="9" orientation="portrait"/>
  <rowBreaks count="0" manualBreakCount="0">
    </rowBreaks>
</worksheet>
</file>