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<sst xmlns="http://schemas.openxmlformats.org/spreadsheetml/2006/main" count="95" uniqueCount="95">
  <si>
    <t xml:space="preserve"/>
  </si>
  <si>
    <t xml:space="preserve">FLY020</t>
  </si>
  <si>
    <t xml:space="preserve">m²</t>
  </si>
  <si>
    <t xml:space="preserve">Fachada ligera de placas. Sistema Placotherm Integra Glasroc X "PLACO".</t>
  </si>
  <si>
    <r>
      <rPr>
        <sz val="8.25"/>
        <color rgb="FF000000"/>
        <rFont val="Arial"/>
        <family val="2"/>
      </rPr>
      <t xml:space="preserve">Fachada ligera de placas. Sistema Placotherm Integra Glasroc X "PLACO", formado por: ESTRUCTURA EXTERIOR: estructura metálica de acero galvanizado de canales horizontales THR y montantes verticales THM, con una modulación de 600 mm; AISLAMIENTO EXTERIOR: panel compacto de lana mineral Arena, de alta densidad, Arena Master "ISOVER", de 90 mm de espesor, sin revestir, resistencia térmica 2,35 m²K/W, conductividad térmica 0,038 W/(mK), colocado a tope; PLACA EXTERIOR: placa de yeso laminado GM-FH1 / - 1200 / 2800 / 12,5 / con los bordes longitudinales afinados, Glasroc X 13 "PLACO"; ESTRUCTURA INTERIOR: estructura metálica de acero galvanizado de canales horizontales R 48 y montantes verticales M 48, con una modulación de 600 mm; AISLAMIENTO INTERIOR: panel semirrígido de lana mineral Arena de alta densidad, Arena Basic, de 45 mm de espesor, no revestido, resistencia térmica 1,2 m²K/W, conductividad térmica 0,037 W/(mK), colocado a tope; PLACAS INTERIORES: dos placas de yeso laminado DFI / - 1200 / 2500 / 12,5 / con los bordes longitudinales afinados, Phonique PPH 13 "PLACO"; IMPERMEABILIZACIÓN: lámina altamente transpirable, impermeable al agua de lluvia, Placotherm Estándar, fijada a los montantes de la estructura metálica por la cara exterior; REVESTIMIENTO EXTERIOR: capa base de malla de refuerzo CMALL 160 embebida entre dos capas de mortero polimérico de altas prestaciones reforzado con fibras, Placotherm Base, color blanco, compuesto de cemento blanco, cargas minerales, resinas hidrófugas redispersables, fibras y aditivos especiales y capa de acabado de mortero orgánico Webertene Advance XS "WEBER", color a elegir, gama Estándar, acabado gota, con un tamaño máximo de partícula de 0,5 mm, a base de siloxanos, cargas minerales, pigmentos resistentes a los rayos UV, fungicidas y aditivos especiales sobre imprimación reguladora de la absorción Webertene Primer "WEBER". Incluso banda acústica, tornillería para la fijación de las placas, fijaciones para el anclaje de los perfiles, mortero Placotherm Base y cinta CMALL 160 "PLACO", para el tratamiento de juntas entre placas exteriores, pasta SN "PLACO" y cinta "PLACO", para el tratamiento de juntas entre placas interiores, perfil de PVC con malla de fibra de vidrio antiálcalis, Perfil Goteo "PLACO", para remate de dinteles, y cinta adhesiva de doble cara para la fijación de la lámina altamente transpirable. El precio incluye la resolución de huecos de fachada.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</si>
  <si>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</si>
  <si>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</si>
  <si>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</si>
  <si>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</si>
  <si>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</si>
  <si>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</si>
  <si>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</si>
  <si>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mt12plp340a</t>
  </si>
  <si>
    <t xml:space="preserve">m</t>
  </si>
  <si>
    <t xml:space="preserve">Canal de perfil de acero galvanizado Z1 (Z140), THR "PLACO", fabricado mediante laminación en frío, 100x50 mm de sección y 0,7 mm de espesor.</t>
  </si>
  <si>
    <t xml:space="preserve">mt12plp350a</t>
  </si>
  <si>
    <t xml:space="preserve">m</t>
  </si>
  <si>
    <t xml:space="preserve">Montante de perfil de acero galvanizado Z1 (Z140), THM "PLACO", fabricado mediante laminación en frío, 100x40 mm de sección y 1 mm de espesor.</t>
  </si>
  <si>
    <t xml:space="preserve">mt12plj020a</t>
  </si>
  <si>
    <t xml:space="preserve">m</t>
  </si>
  <si>
    <t xml:space="preserve">Banda estanca autoadhesiva, Banda 45 "PLACO", de espuma de polietileno de celdas cerradas, de 3 mm de espesor y 45 mm de ancho, para la estanqueidad de la base y el aislamiento acústico del perímetro en tabiques y trasdosados de placas.</t>
  </si>
  <si>
    <t xml:space="preserve">mt12plt035a</t>
  </si>
  <si>
    <t xml:space="preserve">Ud</t>
  </si>
  <si>
    <t xml:space="preserve">Tornillo autoperforante rosca-chapa, THRPF 13 "PLACO", de 13 mm de longitud.</t>
  </si>
  <si>
    <t xml:space="preserve">mt16lvi035a</t>
  </si>
  <si>
    <t xml:space="preserve">m²</t>
  </si>
  <si>
    <t xml:space="preserve">Panel compacto de lana mineral Arena, de alta densidad, Arena Master "ISOVER", de 90 mm de espesor, sin revestir, resistencia térmica 2,35 m²K/W, conductividad térmica 0,038 W/(mK), Euroclase A1 de reacción al fuego, capacidad de absorción de agua a corto plazo &lt;=1 kg/m² y factor de resistencia a la difusión del vapor de agua 1.</t>
  </si>
  <si>
    <t xml:space="preserve">mt12plp070b</t>
  </si>
  <si>
    <t xml:space="preserve">m</t>
  </si>
  <si>
    <t xml:space="preserve">Canal de perfil de acero galvanizado, R 48 "PLACO", fabricado mediante laminación en frío, de 3000 mm de longitud, 48x30 mm de sección y 0,55 mm de espesor.</t>
  </si>
  <si>
    <t xml:space="preserve">mt12plp060b</t>
  </si>
  <si>
    <t xml:space="preserve">m</t>
  </si>
  <si>
    <t xml:space="preserve">Montante de perfil de acero galvanizado, M 48 "PLACO", fabricado mediante laminación en frío, de 3000 mm de longitud, 46,5x36 mm de sección y 0,6 mm de espesor.</t>
  </si>
  <si>
    <t xml:space="preserve">mt16lvi030alfq</t>
  </si>
  <si>
    <t xml:space="preserve">m²</t>
  </si>
  <si>
    <t xml:space="preserve">Panel semirrígido de lana mineral Arena de alta densidad, Arena Basic "ISOVER", de 45 mm de espesor, no revestido, resistencia térmica 1,2 m²K/W, conductividad térmica 0,037 W/(mK), Euroclase A1 de reacción al fuego, capacidad de absorción de agua a corto plazo &lt;=1 kg/m² y factor de resistencia a la difusión del vapor de agua 1.</t>
  </si>
  <si>
    <t xml:space="preserve">mt15pdw100a</t>
  </si>
  <si>
    <t xml:space="preserve">m</t>
  </si>
  <si>
    <t xml:space="preserve">Cinta adhesiva de doble cara, con adhesivo acrílico, de 50 mm de ancho, con resistencia a los rayos UV, rango de temperatura de trabajo de -20 a 100°C, suministrada en rollos de 50 m de longitud.</t>
  </si>
  <si>
    <t xml:space="preserve">mt15mvp010a</t>
  </si>
  <si>
    <t xml:space="preserve">m</t>
  </si>
  <si>
    <t xml:space="preserve">Lámina altamente transpirable impermeable al agua de lluvia, Placotherm Estándar "PLACO", de 175 µm de espesor y 60 g/m², de 0,01 m de espesor de aire equivalente frente a la difusión de vapor de agua, permeabilidad al aire 2 m³/h·m² a 50 Pa, (Euroclase E de reacción al fuego), suministrada en rollos de 1,50x50 m.</t>
  </si>
  <si>
    <t xml:space="preserve">mt12plk010fembc</t>
  </si>
  <si>
    <t xml:space="preserve">m²</t>
  </si>
  <si>
    <t xml:space="preserve">Placa de yeso laminado GM-FH1 / - 1200 / 2800 / 12,5 / con los bordes longitudinales afinados, Glasroc X 13 "PLACO", formada por un núcleo de yeso revestido por las dos caras con fibra de vidrio con tratamiento hidrófobo.</t>
  </si>
  <si>
    <t xml:space="preserve">mt28fvp010a</t>
  </si>
  <si>
    <t xml:space="preserve">m</t>
  </si>
  <si>
    <t xml:space="preserve">Cinta de juntas de malla de fibra de vidrio antiálcalis, CMALL 160 "PLACO", de 160 g/m² de masa superficial, de 100 mm de ancho y 0,52 mm de espesor, suministrada en rollos de 50 m de longitud.</t>
  </si>
  <si>
    <t xml:space="preserve">mt28mpp010a</t>
  </si>
  <si>
    <t xml:space="preserve">kg</t>
  </si>
  <si>
    <t xml:space="preserve">Mortero polimérico de altas prestaciones reforzado con fibras, Placotherm Base, "PLACO", color blanco, compuesto de cemento blanco, cargas minerales, resinas hidrófugas redispersables, fibras y aditivos especiales, para aplicar con llana, para tratamiento de juntas y plastecido superficial de placas en sistemas Placotherm, resistencia a compresión de 3 a 7,5 N/mm², absorción de agua por capilaridad menor de 0,2 kg/m² min½.</t>
  </si>
  <si>
    <t xml:space="preserve">mt28fvp050</t>
  </si>
  <si>
    <t xml:space="preserve">m</t>
  </si>
  <si>
    <t xml:space="preserve">Perfil de PVC con malla de fibra de vidrio antiálcalis, Perfil Goteo "PLACO", para remate de dinteles, suministrado en barras de 2,5 m de longitud.</t>
  </si>
  <si>
    <t xml:space="preserve">mt28fvp020a</t>
  </si>
  <si>
    <t xml:space="preserve">m</t>
  </si>
  <si>
    <t xml:space="preserve">Malla de refuerzo de fibra de vidrio antiálcalis, CMALL 160 "PLACO", de 160 g/m² de masa superficial, de 1,1 m de ancho y 0,52 mm de espesor, suministrada en rollos de 50 m de longitud.</t>
  </si>
  <si>
    <t xml:space="preserve">mt12plk010hgpcc</t>
  </si>
  <si>
    <t xml:space="preserve">m²</t>
  </si>
  <si>
    <t xml:space="preserve">Placa de yeso laminado DFI / - 1200 / 2500 / 12,5 / con los bordes longitudinales afinados, Phonique PPH 13 "PLACO", formada por un alma de yeso de origen natural embutida e íntimamente ligada a dos láminas de cartón fuerte, aditivada para mejorar sus prestaciones acústicas.</t>
  </si>
  <si>
    <t xml:space="preserve">mt12plj010a</t>
  </si>
  <si>
    <t xml:space="preserve">m</t>
  </si>
  <si>
    <t xml:space="preserve">Cinta microperforada de papel "PLACO", de 50 mm de ancho, para acabado de juntas de placas de yeso laminado.</t>
  </si>
  <si>
    <t xml:space="preserve">mt12plm010a</t>
  </si>
  <si>
    <t xml:space="preserve">kg</t>
  </si>
  <si>
    <t xml:space="preserve">Pasta de secado en polvo SN "PLACO"; Euroclase A2-s1, d0 de reacción al fuego, rango de temperatura de trabajo de 5 a 30°C, para aplicación manual con cinta de juntas; para el tratamiento de las juntas de las placas de yeso laminado.</t>
  </si>
  <si>
    <t xml:space="preserve">mt12plt010a</t>
  </si>
  <si>
    <t xml:space="preserve">Ud</t>
  </si>
  <si>
    <t xml:space="preserve">Tornillo autorroscante TTPC 25 "PLACO", con cabeza de trompeta, de 25 mm de longitud, para instalación de placas de yeso laminado sobre perfiles de espesor inferior a 6 mm.</t>
  </si>
  <si>
    <t xml:space="preserve">mt12plt010c</t>
  </si>
  <si>
    <t xml:space="preserve">Ud</t>
  </si>
  <si>
    <t xml:space="preserve">Tornillo autorroscante TTPC 35 "PLACO", con cabeza de trompeta, de 35 mm de longitud, para instalación de placas de yeso laminado sobre perfiles de espesor inferior a 6 mm.</t>
  </si>
  <si>
    <t xml:space="preserve">mt12plt040</t>
  </si>
  <si>
    <t xml:space="preserve">Ud</t>
  </si>
  <si>
    <t xml:space="preserve">Tornillo autotaladrante de acero inoxidable Placotherm Integra "PLACO", con cabeza hexagonal, de 25 mm de longitud.</t>
  </si>
  <si>
    <t xml:space="preserve">mt28pcc010c</t>
  </si>
  <si>
    <t xml:space="preserve">l</t>
  </si>
  <si>
    <t xml:space="preserve">Imprimación reguladora de la absorción Webertene Primer "WEBER", color a elegir, gama Estándar, a base de copolímeros acrílicos, cargas minerales y aditivos especiales, impermeable al agua de lluvia y permeable al vapor de agua.</t>
  </si>
  <si>
    <t xml:space="preserve">mt28esc090c</t>
  </si>
  <si>
    <t xml:space="preserve">kg</t>
  </si>
  <si>
    <t xml:space="preserve">Mortero orgánico Webertene Advance XS "WEBER", color a elegir, gama Estándar, acabado gota, a base de siloxanos, cargas minerales, pigmentos resistentes a los rayos UV, fungicidas y aditivos especiales.</t>
  </si>
  <si>
    <t xml:space="preserve">Subtotal materiales:</t>
  </si>
  <si>
    <t xml:space="preserve">Mano de obra</t>
  </si>
  <si>
    <t xml:space="preserve">mo052</t>
  </si>
  <si>
    <t xml:space="preserve">h</t>
  </si>
  <si>
    <t xml:space="preserve">Oficial montador de sistemas de fachadas prefabricadas.</t>
  </si>
  <si>
    <t xml:space="preserve">mo099</t>
  </si>
  <si>
    <t xml:space="preserve">h</t>
  </si>
  <si>
    <t xml:space="preserve">Medio oficial montador de sistemas de fachadas prefabricadas.</t>
  </si>
  <si>
    <t xml:space="preserve">Subtotal mano de obra:</t>
  </si>
  <si>
    <t xml:space="preserve">Herramientas</t>
  </si>
  <si>
    <t xml:space="preserve">%</t>
  </si>
  <si>
    <t xml:space="preserve">Herramientas</t>
  </si>
  <si>
    <t xml:space="preserve">Coste de mantenimiento decenal: $ 6.412,81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</si>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</sst>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53" customWidth="1"/>
    <col min="4" max="4" width="7.65" customWidth="1"/>
    <col min="5" max="5" width="68.68"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92.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0.9</v>
      </c>
      <c r="G10" s="12">
        <v>44.13</v>
      </c>
      <c r="H10" s="12">
        <f ca="1">ROUND(INDIRECT(ADDRESS(ROW()+(0), COLUMN()+(-2), 1))*INDIRECT(ADDRESS(ROW()+(0), COLUMN()+(-1), 1)), 2)</f>
        <v>39.72</v>
      </c>
    </row>
    <row r="11" spans="1:8" ht="24.00" thickBot="1" customHeight="1">
      <c r="A11" s="1" t="s">
        <v>15</v>
      </c>
      <c r="B11" s="1"/>
      <c r="C11" s="1"/>
      <c r="D11" s="10" t="s">
        <v>16</v>
      </c>
      <c r="E11" s="1" t="s">
        <v>17</v>
      </c>
      <c r="F11" s="11">
        <v>3</v>
      </c>
      <c r="G11" s="12">
        <v>69.19</v>
      </c>
      <c r="H11" s="12">
        <f ca="1">ROUND(INDIRECT(ADDRESS(ROW()+(0), COLUMN()+(-2), 1))*INDIRECT(ADDRESS(ROW()+(0), COLUMN()+(-1), 1)), 2)</f>
        <v>207.57</v>
      </c>
    </row>
    <row r="12" spans="1:8" ht="45.00" thickBot="1" customHeight="1">
      <c r="A12" s="1" t="s">
        <v>18</v>
      </c>
      <c r="B12" s="1"/>
      <c r="C12" s="1"/>
      <c r="D12" s="10" t="s">
        <v>19</v>
      </c>
      <c r="E12" s="1" t="s">
        <v>20</v>
      </c>
      <c r="F12" s="11">
        <v>1.65</v>
      </c>
      <c r="G12" s="12">
        <v>7.39</v>
      </c>
      <c r="H12" s="12">
        <f ca="1">ROUND(INDIRECT(ADDRESS(ROW()+(0), COLUMN()+(-2), 1))*INDIRECT(ADDRESS(ROW()+(0), COLUMN()+(-1), 1)), 2)</f>
        <v>12.19</v>
      </c>
    </row>
    <row r="13" spans="1:8" ht="13.50" thickBot="1" customHeight="1">
      <c r="A13" s="1" t="s">
        <v>21</v>
      </c>
      <c r="B13" s="1"/>
      <c r="C13" s="1"/>
      <c r="D13" s="10" t="s">
        <v>22</v>
      </c>
      <c r="E13" s="1" t="s">
        <v>23</v>
      </c>
      <c r="F13" s="11">
        <v>7</v>
      </c>
      <c r="G13" s="12">
        <v>0.88</v>
      </c>
      <c r="H13" s="12">
        <f ca="1">ROUND(INDIRECT(ADDRESS(ROW()+(0), COLUMN()+(-2), 1))*INDIRECT(ADDRESS(ROW()+(0), COLUMN()+(-1), 1)), 2)</f>
        <v>6.16</v>
      </c>
    </row>
    <row r="14" spans="1:8" ht="55.50" thickBot="1" customHeight="1">
      <c r="A14" s="1" t="s">
        <v>24</v>
      </c>
      <c r="B14" s="1"/>
      <c r="C14" s="1"/>
      <c r="D14" s="10" t="s">
        <v>25</v>
      </c>
      <c r="E14" s="1" t="s">
        <v>26</v>
      </c>
      <c r="F14" s="11">
        <v>1</v>
      </c>
      <c r="G14" s="12">
        <v>12656.5</v>
      </c>
      <c r="H14" s="12">
        <f ca="1">ROUND(INDIRECT(ADDRESS(ROW()+(0), COLUMN()+(-2), 1))*INDIRECT(ADDRESS(ROW()+(0), COLUMN()+(-1), 1)), 2)</f>
        <v>12656.5</v>
      </c>
    </row>
    <row r="15" spans="1:8" ht="34.50" thickBot="1" customHeight="1">
      <c r="A15" s="1" t="s">
        <v>27</v>
      </c>
      <c r="B15" s="1"/>
      <c r="C15" s="1"/>
      <c r="D15" s="10" t="s">
        <v>28</v>
      </c>
      <c r="E15" s="1" t="s">
        <v>29</v>
      </c>
      <c r="F15" s="11">
        <v>1</v>
      </c>
      <c r="G15" s="12">
        <v>28.21</v>
      </c>
      <c r="H15" s="12">
        <f ca="1">ROUND(INDIRECT(ADDRESS(ROW()+(0), COLUMN()+(-2), 1))*INDIRECT(ADDRESS(ROW()+(0), COLUMN()+(-1), 1)), 2)</f>
        <v>28.21</v>
      </c>
    </row>
    <row r="16" spans="1:8" ht="34.50" thickBot="1" customHeight="1">
      <c r="A16" s="1" t="s">
        <v>30</v>
      </c>
      <c r="B16" s="1"/>
      <c r="C16" s="1"/>
      <c r="D16" s="10" t="s">
        <v>31</v>
      </c>
      <c r="E16" s="1" t="s">
        <v>32</v>
      </c>
      <c r="F16" s="11">
        <v>2.1</v>
      </c>
      <c r="G16" s="12">
        <v>34.36</v>
      </c>
      <c r="H16" s="12">
        <f ca="1">ROUND(INDIRECT(ADDRESS(ROW()+(0), COLUMN()+(-2), 1))*INDIRECT(ADDRESS(ROW()+(0), COLUMN()+(-1), 1)), 2)</f>
        <v>72.16</v>
      </c>
    </row>
    <row r="17" spans="1:8" ht="55.50" thickBot="1" customHeight="1">
      <c r="A17" s="1" t="s">
        <v>33</v>
      </c>
      <c r="B17" s="1"/>
      <c r="C17" s="1"/>
      <c r="D17" s="10" t="s">
        <v>34</v>
      </c>
      <c r="E17" s="1" t="s">
        <v>35</v>
      </c>
      <c r="F17" s="11">
        <v>1</v>
      </c>
      <c r="G17" s="12">
        <v>3462.62</v>
      </c>
      <c r="H17" s="12">
        <f ca="1">ROUND(INDIRECT(ADDRESS(ROW()+(0), COLUMN()+(-2), 1))*INDIRECT(ADDRESS(ROW()+(0), COLUMN()+(-1), 1)), 2)</f>
        <v>3462.62</v>
      </c>
    </row>
    <row r="18" spans="1:8" ht="34.50" thickBot="1" customHeight="1">
      <c r="A18" s="1" t="s">
        <v>36</v>
      </c>
      <c r="B18" s="1"/>
      <c r="C18" s="1"/>
      <c r="D18" s="10" t="s">
        <v>37</v>
      </c>
      <c r="E18" s="1" t="s">
        <v>38</v>
      </c>
      <c r="F18" s="11">
        <v>1.7</v>
      </c>
      <c r="G18" s="12">
        <v>1296.7</v>
      </c>
      <c r="H18" s="12">
        <f ca="1">ROUND(INDIRECT(ADDRESS(ROW()+(0), COLUMN()+(-2), 1))*INDIRECT(ADDRESS(ROW()+(0), COLUMN()+(-1), 1)), 2)</f>
        <v>2204.39</v>
      </c>
    </row>
    <row r="19" spans="1:8" ht="45.00" thickBot="1" customHeight="1">
      <c r="A19" s="1" t="s">
        <v>39</v>
      </c>
      <c r="B19" s="1"/>
      <c r="C19" s="1"/>
      <c r="D19" s="10" t="s">
        <v>40</v>
      </c>
      <c r="E19" s="1" t="s">
        <v>41</v>
      </c>
      <c r="F19" s="11">
        <v>1.1</v>
      </c>
      <c r="G19" s="12">
        <v>3303.87</v>
      </c>
      <c r="H19" s="12">
        <f ca="1">ROUND(INDIRECT(ADDRESS(ROW()+(0), COLUMN()+(-2), 1))*INDIRECT(ADDRESS(ROW()+(0), COLUMN()+(-1), 1)), 2)</f>
        <v>3634.26</v>
      </c>
    </row>
    <row r="20" spans="1:8" ht="34.50" thickBot="1" customHeight="1">
      <c r="A20" s="1" t="s">
        <v>42</v>
      </c>
      <c r="B20" s="1"/>
      <c r="C20" s="1"/>
      <c r="D20" s="10" t="s">
        <v>43</v>
      </c>
      <c r="E20" s="1" t="s">
        <v>44</v>
      </c>
      <c r="F20" s="11">
        <v>1</v>
      </c>
      <c r="G20" s="12">
        <v>357.77</v>
      </c>
      <c r="H20" s="12">
        <f ca="1">ROUND(INDIRECT(ADDRESS(ROW()+(0), COLUMN()+(-2), 1))*INDIRECT(ADDRESS(ROW()+(0), COLUMN()+(-1), 1)), 2)</f>
        <v>357.77</v>
      </c>
    </row>
    <row r="21" spans="1:8" ht="34.50" thickBot="1" customHeight="1">
      <c r="A21" s="1" t="s">
        <v>45</v>
      </c>
      <c r="B21" s="1"/>
      <c r="C21" s="1"/>
      <c r="D21" s="10" t="s">
        <v>46</v>
      </c>
      <c r="E21" s="1" t="s">
        <v>47</v>
      </c>
      <c r="F21" s="11">
        <v>2.1</v>
      </c>
      <c r="G21" s="12">
        <v>4.73</v>
      </c>
      <c r="H21" s="12">
        <f ca="1">ROUND(INDIRECT(ADDRESS(ROW()+(0), COLUMN()+(-2), 1))*INDIRECT(ADDRESS(ROW()+(0), COLUMN()+(-1), 1)), 2)</f>
        <v>9.93</v>
      </c>
    </row>
    <row r="22" spans="1:8" ht="66.00" thickBot="1" customHeight="1">
      <c r="A22" s="1" t="s">
        <v>48</v>
      </c>
      <c r="B22" s="1"/>
      <c r="C22" s="1"/>
      <c r="D22" s="10" t="s">
        <v>49</v>
      </c>
      <c r="E22" s="1" t="s">
        <v>50</v>
      </c>
      <c r="F22" s="11">
        <v>4.6</v>
      </c>
      <c r="G22" s="12">
        <v>14.06</v>
      </c>
      <c r="H22" s="12">
        <f ca="1">ROUND(INDIRECT(ADDRESS(ROW()+(0), COLUMN()+(-2), 1))*INDIRECT(ADDRESS(ROW()+(0), COLUMN()+(-1), 1)), 2)</f>
        <v>64.68</v>
      </c>
    </row>
    <row r="23" spans="1:8" ht="24.00" thickBot="1" customHeight="1">
      <c r="A23" s="1" t="s">
        <v>51</v>
      </c>
      <c r="B23" s="1"/>
      <c r="C23" s="1"/>
      <c r="D23" s="10" t="s">
        <v>52</v>
      </c>
      <c r="E23" s="1" t="s">
        <v>53</v>
      </c>
      <c r="F23" s="11">
        <v>0.17</v>
      </c>
      <c r="G23" s="12">
        <v>48.07</v>
      </c>
      <c r="H23" s="12">
        <f ca="1">ROUND(INDIRECT(ADDRESS(ROW()+(0), COLUMN()+(-2), 1))*INDIRECT(ADDRESS(ROW()+(0), COLUMN()+(-1), 1)), 2)</f>
        <v>8.17</v>
      </c>
    </row>
    <row r="24" spans="1:8" ht="34.50" thickBot="1" customHeight="1">
      <c r="A24" s="1" t="s">
        <v>54</v>
      </c>
      <c r="B24" s="1"/>
      <c r="C24" s="1"/>
      <c r="D24" s="10" t="s">
        <v>55</v>
      </c>
      <c r="E24" s="1" t="s">
        <v>56</v>
      </c>
      <c r="F24" s="11">
        <v>1.1</v>
      </c>
      <c r="G24" s="12">
        <v>42.24</v>
      </c>
      <c r="H24" s="12">
        <f ca="1">ROUND(INDIRECT(ADDRESS(ROW()+(0), COLUMN()+(-2), 1))*INDIRECT(ADDRESS(ROW()+(0), COLUMN()+(-1), 1)), 2)</f>
        <v>46.46</v>
      </c>
    </row>
    <row r="25" spans="1:8" ht="45.00" thickBot="1" customHeight="1">
      <c r="A25" s="1" t="s">
        <v>57</v>
      </c>
      <c r="B25" s="1"/>
      <c r="C25" s="1"/>
      <c r="D25" s="10" t="s">
        <v>58</v>
      </c>
      <c r="E25" s="1" t="s">
        <v>59</v>
      </c>
      <c r="F25" s="11">
        <v>2</v>
      </c>
      <c r="G25" s="12">
        <v>115.21</v>
      </c>
      <c r="H25" s="12">
        <f ca="1">ROUND(INDIRECT(ADDRESS(ROW()+(0), COLUMN()+(-2), 1))*INDIRECT(ADDRESS(ROW()+(0), COLUMN()+(-1), 1)), 2)</f>
        <v>230.42</v>
      </c>
    </row>
    <row r="26" spans="1:8" ht="24.00" thickBot="1" customHeight="1">
      <c r="A26" s="1" t="s">
        <v>60</v>
      </c>
      <c r="B26" s="1"/>
      <c r="C26" s="1"/>
      <c r="D26" s="10" t="s">
        <v>61</v>
      </c>
      <c r="E26" s="1" t="s">
        <v>62</v>
      </c>
      <c r="F26" s="11">
        <v>2.1</v>
      </c>
      <c r="G26" s="12">
        <v>0.85</v>
      </c>
      <c r="H26" s="12">
        <f ca="1">ROUND(INDIRECT(ADDRESS(ROW()+(0), COLUMN()+(-2), 1))*INDIRECT(ADDRESS(ROW()+(0), COLUMN()+(-1), 1)), 2)</f>
        <v>1.79</v>
      </c>
    </row>
    <row r="27" spans="1:8" ht="34.50" thickBot="1" customHeight="1">
      <c r="A27" s="1" t="s">
        <v>63</v>
      </c>
      <c r="B27" s="1"/>
      <c r="C27" s="1"/>
      <c r="D27" s="10" t="s">
        <v>64</v>
      </c>
      <c r="E27" s="1" t="s">
        <v>65</v>
      </c>
      <c r="F27" s="11">
        <v>0.66</v>
      </c>
      <c r="G27" s="12">
        <v>17.81</v>
      </c>
      <c r="H27" s="12">
        <f ca="1">ROUND(INDIRECT(ADDRESS(ROW()+(0), COLUMN()+(-2), 1))*INDIRECT(ADDRESS(ROW()+(0), COLUMN()+(-1), 1)), 2)</f>
        <v>11.75</v>
      </c>
    </row>
    <row r="28" spans="1:8" ht="34.50" thickBot="1" customHeight="1">
      <c r="A28" s="1" t="s">
        <v>66</v>
      </c>
      <c r="B28" s="1"/>
      <c r="C28" s="1"/>
      <c r="D28" s="10" t="s">
        <v>67</v>
      </c>
      <c r="E28" s="1" t="s">
        <v>68</v>
      </c>
      <c r="F28" s="11">
        <v>6</v>
      </c>
      <c r="G28" s="12">
        <v>0.22</v>
      </c>
      <c r="H28" s="12">
        <f ca="1">ROUND(INDIRECT(ADDRESS(ROW()+(0), COLUMN()+(-2), 1))*INDIRECT(ADDRESS(ROW()+(0), COLUMN()+(-1), 1)), 2)</f>
        <v>1.32</v>
      </c>
    </row>
    <row r="29" spans="1:8" ht="34.50" thickBot="1" customHeight="1">
      <c r="A29" s="1" t="s">
        <v>69</v>
      </c>
      <c r="B29" s="1"/>
      <c r="C29" s="1"/>
      <c r="D29" s="10" t="s">
        <v>70</v>
      </c>
      <c r="E29" s="1" t="s">
        <v>71</v>
      </c>
      <c r="F29" s="11">
        <v>11</v>
      </c>
      <c r="G29" s="12">
        <v>0.29</v>
      </c>
      <c r="H29" s="12">
        <f ca="1">ROUND(INDIRECT(ADDRESS(ROW()+(0), COLUMN()+(-2), 1))*INDIRECT(ADDRESS(ROW()+(0), COLUMN()+(-1), 1)), 2)</f>
        <v>3.19</v>
      </c>
    </row>
    <row r="30" spans="1:8" ht="24.00" thickBot="1" customHeight="1">
      <c r="A30" s="1" t="s">
        <v>72</v>
      </c>
      <c r="B30" s="1"/>
      <c r="C30" s="1"/>
      <c r="D30" s="10" t="s">
        <v>73</v>
      </c>
      <c r="E30" s="1" t="s">
        <v>74</v>
      </c>
      <c r="F30" s="11">
        <v>24</v>
      </c>
      <c r="G30" s="12">
        <v>1.02</v>
      </c>
      <c r="H30" s="12">
        <f ca="1">ROUND(INDIRECT(ADDRESS(ROW()+(0), COLUMN()+(-2), 1))*INDIRECT(ADDRESS(ROW()+(0), COLUMN()+(-1), 1)), 2)</f>
        <v>24.48</v>
      </c>
    </row>
    <row r="31" spans="1:8" ht="34.50" thickBot="1" customHeight="1">
      <c r="A31" s="1" t="s">
        <v>75</v>
      </c>
      <c r="B31" s="1"/>
      <c r="C31" s="1"/>
      <c r="D31" s="10" t="s">
        <v>76</v>
      </c>
      <c r="E31" s="1" t="s">
        <v>77</v>
      </c>
      <c r="F31" s="11">
        <v>0.45</v>
      </c>
      <c r="G31" s="12">
        <v>109.34</v>
      </c>
      <c r="H31" s="12">
        <f ca="1">ROUND(INDIRECT(ADDRESS(ROW()+(0), COLUMN()+(-2), 1))*INDIRECT(ADDRESS(ROW()+(0), COLUMN()+(-1), 1)), 2)</f>
        <v>49.2</v>
      </c>
    </row>
    <row r="32" spans="1:8" ht="34.50" thickBot="1" customHeight="1">
      <c r="A32" s="1" t="s">
        <v>78</v>
      </c>
      <c r="B32" s="1"/>
      <c r="C32" s="1"/>
      <c r="D32" s="10" t="s">
        <v>79</v>
      </c>
      <c r="E32" s="1" t="s">
        <v>80</v>
      </c>
      <c r="F32" s="13">
        <v>1.5</v>
      </c>
      <c r="G32" s="14">
        <v>67.11</v>
      </c>
      <c r="H32" s="14">
        <f ca="1">ROUND(INDIRECT(ADDRESS(ROW()+(0), COLUMN()+(-2), 1))*INDIRECT(ADDRESS(ROW()+(0), COLUMN()+(-1), 1)), 2)</f>
        <v>100.67</v>
      </c>
    </row>
    <row r="33" spans="1:8" ht="13.50" thickBot="1" customHeight="1">
      <c r="A33" s="15"/>
      <c r="B33" s="15"/>
      <c r="C33" s="15"/>
      <c r="D33" s="15"/>
      <c r="E33" s="15"/>
      <c r="F33" s="9" t="s">
        <v>81</v>
      </c>
      <c r="G33" s="9"/>
      <c r="H3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23233.6</v>
      </c>
    </row>
    <row r="34" spans="1:8" ht="13.50" thickBot="1" customHeight="1">
      <c r="A34" s="15">
        <v>2</v>
      </c>
      <c r="B34" s="15"/>
      <c r="C34" s="15"/>
      <c r="D34" s="15"/>
      <c r="E34" s="18" t="s">
        <v>82</v>
      </c>
      <c r="F34" s="18"/>
      <c r="G34" s="15"/>
      <c r="H34" s="15"/>
    </row>
    <row r="35" spans="1:8" ht="13.50" thickBot="1" customHeight="1">
      <c r="A35" s="1" t="s">
        <v>83</v>
      </c>
      <c r="B35" s="1"/>
      <c r="C35" s="1"/>
      <c r="D35" s="10" t="s">
        <v>84</v>
      </c>
      <c r="E35" s="1" t="s">
        <v>85</v>
      </c>
      <c r="F35" s="11">
        <v>1.11</v>
      </c>
      <c r="G35" s="12">
        <v>34893.3</v>
      </c>
      <c r="H35" s="12">
        <f ca="1">ROUND(INDIRECT(ADDRESS(ROW()+(0), COLUMN()+(-2), 1))*INDIRECT(ADDRESS(ROW()+(0), COLUMN()+(-1), 1)), 2)</f>
        <v>38731.6</v>
      </c>
    </row>
    <row r="36" spans="1:8" ht="13.50" thickBot="1" customHeight="1">
      <c r="A36" s="1" t="s">
        <v>86</v>
      </c>
      <c r="B36" s="1"/>
      <c r="C36" s="1"/>
      <c r="D36" s="10" t="s">
        <v>87</v>
      </c>
      <c r="E36" s="1" t="s">
        <v>88</v>
      </c>
      <c r="F36" s="13">
        <v>0.655</v>
      </c>
      <c r="G36" s="14">
        <v>25378.9</v>
      </c>
      <c r="H36" s="14">
        <f ca="1">ROUND(INDIRECT(ADDRESS(ROW()+(0), COLUMN()+(-2), 1))*INDIRECT(ADDRESS(ROW()+(0), COLUMN()+(-1), 1)), 2)</f>
        <v>16623.2</v>
      </c>
    </row>
    <row r="37" spans="1:8" ht="13.50" thickBot="1" customHeight="1">
      <c r="A37" s="15"/>
      <c r="B37" s="15"/>
      <c r="C37" s="15"/>
      <c r="D37" s="15"/>
      <c r="E37" s="15"/>
      <c r="F37" s="9" t="s">
        <v>89</v>
      </c>
      <c r="G37" s="9"/>
      <c r="H37" s="17">
        <f ca="1">ROUND(SUM(INDIRECT(ADDRESS(ROW()+(-1), COLUMN()+(0), 1)),INDIRECT(ADDRESS(ROW()+(-2), COLUMN()+(0), 1))), 2)</f>
        <v>55354.8</v>
      </c>
    </row>
    <row r="38" spans="1:8" ht="13.50" thickBot="1" customHeight="1">
      <c r="A38" s="15">
        <v>3</v>
      </c>
      <c r="B38" s="15"/>
      <c r="C38" s="15"/>
      <c r="D38" s="15"/>
      <c r="E38" s="18" t="s">
        <v>90</v>
      </c>
      <c r="F38" s="18"/>
      <c r="G38" s="15"/>
      <c r="H38" s="15"/>
    </row>
    <row r="39" spans="1:8" ht="13.50" thickBot="1" customHeight="1">
      <c r="A39" s="19"/>
      <c r="B39" s="19"/>
      <c r="C39" s="19"/>
      <c r="D39" s="20" t="s">
        <v>91</v>
      </c>
      <c r="E39" s="19" t="s">
        <v>92</v>
      </c>
      <c r="F39" s="13">
        <v>2</v>
      </c>
      <c r="G39" s="14">
        <f ca="1">ROUND(SUM(INDIRECT(ADDRESS(ROW()+(-2), COLUMN()+(1), 1)),INDIRECT(ADDRESS(ROW()+(-6), COLUMN()+(1), 1))), 2)</f>
        <v>78588.4</v>
      </c>
      <c r="H39" s="14">
        <f ca="1">ROUND(INDIRECT(ADDRESS(ROW()+(0), COLUMN()+(-2), 1))*INDIRECT(ADDRESS(ROW()+(0), COLUMN()+(-1), 1))/100, 2)</f>
        <v>1571.77</v>
      </c>
    </row>
    <row r="40" spans="1:8" ht="13.50" thickBot="1" customHeight="1">
      <c r="A40" s="21" t="s">
        <v>93</v>
      </c>
      <c r="B40" s="21"/>
      <c r="C40" s="21"/>
      <c r="D40" s="22"/>
      <c r="E40" s="23"/>
      <c r="F40" s="24" t="s">
        <v>94</v>
      </c>
      <c r="G40" s="25"/>
      <c r="H40" s="26">
        <f ca="1">ROUND(SUM(INDIRECT(ADDRESS(ROW()+(-1), COLUMN()+(0), 1)),INDIRECT(ADDRESS(ROW()+(-3), COLUMN()+(0), 1)),INDIRECT(ADDRESS(ROW()+(-7), COLUMN()+(0), 1))), 2)</f>
        <v>80160.1</v>
      </c>
    </row>
  </sheetData>
  <mergeCells count="42">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F33:G33"/>
    <mergeCell ref="A34:C34"/>
    <mergeCell ref="E34:F34"/>
    <mergeCell ref="A35:C35"/>
    <mergeCell ref="A36:C36"/>
    <mergeCell ref="A37:C37"/>
    <mergeCell ref="F37:G37"/>
    <mergeCell ref="A38:C38"/>
    <mergeCell ref="E38:F38"/>
    <mergeCell ref="A39:C39"/>
    <mergeCell ref="A40:E40"/>
    <mergeCell ref="F40:G40"/>
  </mergeCells>
  <pageMargins left="0.147638" right="0.147638" top="0.206693" bottom="0.206693" header="0.0" footer="0.0"/>
  <pageSetup paperSize="9" orientation="portrait"/>
  <rowBreaks count="0" manualBreakCount="0">
    </rowBreaks>
</worksheet>
</file>