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<sst xmlns="http://schemas.openxmlformats.org/spreadsheetml/2006/main" count="67" uniqueCount="67">
  <si>
    <t xml:space="preserve"/>
  </si>
  <si>
    <t xml:space="preserve">EMY240</t>
  </si>
  <si>
    <t xml:space="preserve">Ud</t>
  </si>
  <si>
    <t xml:space="preserve">Reparación de elemento de losa de madera, mediante prótesis de madera y armadura.</t>
  </si>
  <si>
    <r>
      <rPr>
        <sz val="8.25"/>
        <color rgb="FF000000"/>
        <rFont val="Arial"/>
        <family val="2"/>
      </rPr>
      <t xml:space="preserve">Reparación de extremo de vigueta de losa de madera, eliminando la zona deteriorada y colocando una prótesis de 10x15x50 cm de madera aserrada de abeto (Abies alba), acabado cepillado, para aplicaciones estructurales, clase resistente C24 y protección frente a agentes bióticos que se corresponde con la clase de penetración NP2 (3 mm en las caras laterales de la albura), adherida a la madera sana mediante resina epoxi-acrilato, libre de estireno. Unión de la prótesis y el resto de la madera sana mediante 4 barras nervuradas de fibra de vidrio reforzada con resina de poliéster, de 0,6 m de longitud cada una y 12 mm de diámetro, alojadas en taladros realizados en la prótesis y la madera sana, y relleno de los taladros con la misma resina. Montaje y desmontaje de apeo.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</si>
  <si>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</si>
  <si>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</si>
  <si>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</si>
  <si>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</si>
  <si>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</si>
  <si>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</si>
  <si>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</si>
  <si>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mt08ema050b</t>
  </si>
  <si>
    <t xml:space="preserve">m³</t>
  </si>
  <si>
    <t xml:space="preserve">Madera para encofrar, de 26 mm de espesor.</t>
  </si>
  <si>
    <t xml:space="preserve">mt08var050</t>
  </si>
  <si>
    <t xml:space="preserve">kg</t>
  </si>
  <si>
    <t xml:space="preserve">Alambre galvanizado para atar, de 1,30 mm de diámetro.</t>
  </si>
  <si>
    <t xml:space="preserve">mt08var060</t>
  </si>
  <si>
    <t xml:space="preserve">kg</t>
  </si>
  <si>
    <t xml:space="preserve">Puntas de acero de 20x100 mm.</t>
  </si>
  <si>
    <t xml:space="preserve">mt08dba010d</t>
  </si>
  <si>
    <t xml:space="preserve">l</t>
  </si>
  <si>
    <t xml:space="preserve">Agente desmoldeante, a base de aceites especiales, emulsionable en agua, para encofrados metálicos, fenólicos o de madera.</t>
  </si>
  <si>
    <t xml:space="preserve">mt50spa050m</t>
  </si>
  <si>
    <t xml:space="preserve">m³</t>
  </si>
  <si>
    <t xml:space="preserve">Tablón de madera de pino, dimensiones 20x7,2 cm.</t>
  </si>
  <si>
    <t xml:space="preserve">mt50spa101</t>
  </si>
  <si>
    <t xml:space="preserve">kg</t>
  </si>
  <si>
    <t xml:space="preserve">Clavos de acero.</t>
  </si>
  <si>
    <t xml:space="preserve">mt50spa081a</t>
  </si>
  <si>
    <t xml:space="preserve">Ud</t>
  </si>
  <si>
    <t xml:space="preserve">Puntal metálico telescópico, de hasta 3 m de altura.</t>
  </si>
  <si>
    <t xml:space="preserve">mt26reh100a</t>
  </si>
  <si>
    <t xml:space="preserve">Ud</t>
  </si>
  <si>
    <t xml:space="preserve">Cartucho de 380 ml de resina epoxi-acrilato, libre de estireno, de dos componentes, con dosificador y boquilla de mezcla automática, para anclajes estructurales verticales y horizontales.</t>
  </si>
  <si>
    <t xml:space="preserve">mt07mee014ia</t>
  </si>
  <si>
    <t xml:space="preserve">m³</t>
  </si>
  <si>
    <t xml:space="preserve">Madera aserrada de abeto (Abies alba), acabado cepillado, para aplicaciones estructurales, clase resistente C24 y protección frente a agentes bióticos que se corresponde con la clase de penetración NP2 (3 mm en las caras laterales de la albura), trabajada en taller.</t>
  </si>
  <si>
    <t xml:space="preserve">mt07cef010f</t>
  </si>
  <si>
    <t xml:space="preserve">m</t>
  </si>
  <si>
    <t xml:space="preserve">Barra nervurada de fibra de vidrio reforzada con resina de poliéster, de 12 mm de diámetro, con superficie arenada como mejora de la adherencia, para armado y refuerzo estructural.</t>
  </si>
  <si>
    <t xml:space="preserve">Subtotal materiales:</t>
  </si>
  <si>
    <t xml:space="preserve">Equipo</t>
  </si>
  <si>
    <t xml:space="preserve">mq09sie010</t>
  </si>
  <si>
    <t xml:space="preserve">h</t>
  </si>
  <si>
    <t xml:space="preserve">Motosierra a gasolina, de 50 cm de espada y 2 kW de potencia.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</si>
  <si>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</si>
  <si>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</si>
  <si>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</si>
  <si>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</si>
  <si>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</si>
  <si>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mo112</t>
  </si>
  <si>
    <t xml:space="preserve">h</t>
  </si>
  <si>
    <t xml:space="preserve">Ayudante general de construcción.</t>
  </si>
  <si>
    <t xml:space="preserve">mo058</t>
  </si>
  <si>
    <t xml:space="preserve">h</t>
  </si>
  <si>
    <t xml:space="preserve">Medio oficial carpintero.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</si>
  <si>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</si>
  <si>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</si>
  <si>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</si>
  <si>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</si>
  <si>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</si>
  <si>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</si>
  <si>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</si>
  <si>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$ 1.898,90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</si>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</sst>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76" customWidth="1"/>
    <col min="3" max="3" width="1.36" customWidth="1"/>
    <col min="4" max="4" width="6.29" customWidth="1"/>
    <col min="5" max="5" width="69.19" customWidth="1"/>
    <col min="6" max="6" width="11.56" customWidth="1"/>
    <col min="7" max="7" width="14.45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0.006</v>
      </c>
      <c r="G10" s="12">
        <v>6472.52</v>
      </c>
      <c r="H10" s="12">
        <f ca="1">ROUND(INDIRECT(ADDRESS(ROW()+(0), COLUMN()+(-2), 1))*INDIRECT(ADDRESS(ROW()+(0), COLUMN()+(-1), 1)), 2)</f>
        <v>38.84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</v>
      </c>
      <c r="G11" s="12">
        <v>25.22</v>
      </c>
      <c r="H11" s="12">
        <f ca="1">ROUND(INDIRECT(ADDRESS(ROW()+(0), COLUMN()+(-2), 1))*INDIRECT(ADDRESS(ROW()+(0), COLUMN()+(-1), 1)), 2)</f>
        <v>2.52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0.05</v>
      </c>
      <c r="G12" s="12">
        <v>147.11</v>
      </c>
      <c r="H12" s="12">
        <f ca="1">ROUND(INDIRECT(ADDRESS(ROW()+(0), COLUMN()+(-2), 1))*INDIRECT(ADDRESS(ROW()+(0), COLUMN()+(-1), 1)), 2)</f>
        <v>7.36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0.03</v>
      </c>
      <c r="G13" s="12">
        <v>30.34</v>
      </c>
      <c r="H13" s="12">
        <f ca="1">ROUND(INDIRECT(ADDRESS(ROW()+(0), COLUMN()+(-2), 1))*INDIRECT(ADDRESS(ROW()+(0), COLUMN()+(-1), 1)), 2)</f>
        <v>0.91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0.001</v>
      </c>
      <c r="G14" s="12">
        <v>7383.71</v>
      </c>
      <c r="H14" s="12">
        <f ca="1">ROUND(INDIRECT(ADDRESS(ROW()+(0), COLUMN()+(-2), 1))*INDIRECT(ADDRESS(ROW()+(0), COLUMN()+(-1), 1)), 2)</f>
        <v>7.38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0.14</v>
      </c>
      <c r="G15" s="12">
        <v>31.48</v>
      </c>
      <c r="H15" s="12">
        <f ca="1">ROUND(INDIRECT(ADDRESS(ROW()+(0), COLUMN()+(-2), 1))*INDIRECT(ADDRESS(ROW()+(0), COLUMN()+(-1), 1)), 2)</f>
        <v>4.41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0.014</v>
      </c>
      <c r="G16" s="12">
        <v>323.67</v>
      </c>
      <c r="H16" s="12">
        <f ca="1">ROUND(INDIRECT(ADDRESS(ROW()+(0), COLUMN()+(-2), 1))*INDIRECT(ADDRESS(ROW()+(0), COLUMN()+(-1), 1)), 2)</f>
        <v>4.53</v>
      </c>
    </row>
    <row r="17" spans="1:8" ht="34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0.639</v>
      </c>
      <c r="G17" s="12">
        <v>239.56</v>
      </c>
      <c r="H17" s="12">
        <f ca="1">ROUND(INDIRECT(ADDRESS(ROW()+(0), COLUMN()+(-2), 1))*INDIRECT(ADDRESS(ROW()+(0), COLUMN()+(-1), 1)), 2)</f>
        <v>153.08</v>
      </c>
    </row>
    <row r="18" spans="1:8" ht="45.0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1">
        <v>0.008</v>
      </c>
      <c r="G18" s="12">
        <v>10115.7</v>
      </c>
      <c r="H18" s="12">
        <f ca="1">ROUND(INDIRECT(ADDRESS(ROW()+(0), COLUMN()+(-2), 1))*INDIRECT(ADDRESS(ROW()+(0), COLUMN()+(-1), 1)), 2)</f>
        <v>80.93</v>
      </c>
    </row>
    <row r="19" spans="1:8" ht="34.5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3">
        <v>2.4</v>
      </c>
      <c r="G19" s="14">
        <v>150.19</v>
      </c>
      <c r="H19" s="14">
        <f ca="1">ROUND(INDIRECT(ADDRESS(ROW()+(0), COLUMN()+(-2), 1))*INDIRECT(ADDRESS(ROW()+(0), COLUMN()+(-1), 1)), 2)</f>
        <v>360.46</v>
      </c>
    </row>
    <row r="20" spans="1:8" ht="13.50" thickBot="1" customHeight="1">
      <c r="A20" s="15"/>
      <c r="B20" s="15"/>
      <c r="C20" s="15"/>
      <c r="D20" s="15"/>
      <c r="E20" s="15"/>
      <c r="F20" s="9" t="s">
        <v>42</v>
      </c>
      <c r="G20" s="9"/>
      <c r="H2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660.42</v>
      </c>
    </row>
    <row r="21" spans="1:8" ht="13.50" thickBot="1" customHeight="1">
      <c r="A21" s="15">
        <v>2</v>
      </c>
      <c r="B21" s="15"/>
      <c r="C21" s="15"/>
      <c r="D21" s="15"/>
      <c r="E21" s="18" t="s">
        <v>43</v>
      </c>
      <c r="F21" s="18"/>
      <c r="G21" s="15"/>
      <c r="H21" s="15"/>
    </row>
    <row r="22" spans="1:8" ht="13.50" thickBot="1" customHeight="1">
      <c r="A22" s="1" t="s">
        <v>44</v>
      </c>
      <c r="B22" s="1"/>
      <c r="C22" s="10" t="s">
        <v>45</v>
      </c>
      <c r="D22" s="10"/>
      <c r="E22" s="1" t="s">
        <v>46</v>
      </c>
      <c r="F22" s="13">
        <v>0.063</v>
      </c>
      <c r="G22" s="14">
        <v>2363.27</v>
      </c>
      <c r="H22" s="14">
        <f ca="1">ROUND(INDIRECT(ADDRESS(ROW()+(0), COLUMN()+(-2), 1))*INDIRECT(ADDRESS(ROW()+(0), COLUMN()+(-1), 1)), 2)</f>
        <v>148.89</v>
      </c>
    </row>
    <row r="23" spans="1:8" ht="13.50" thickBot="1" customHeight="1">
      <c r="A23" s="15"/>
      <c r="B23" s="15"/>
      <c r="C23" s="15"/>
      <c r="D23" s="15"/>
      <c r="E23" s="15"/>
      <c r="F23" s="9" t="s">
        <v>47</v>
      </c>
      <c r="G23" s="9"/>
      <c r="H23" s="17">
        <f ca="1">ROUND(SUM(INDIRECT(ADDRESS(ROW()+(-1), COLUMN()+(0), 1))), 2)</f>
        <v>148.89</v>
      </c>
    </row>
    <row r="24" spans="1:8" ht="13.50" thickBot="1" customHeight="1">
      <c r="A24" s="15">
        <v>3</v>
      </c>
      <c r="B24" s="15"/>
      <c r="C24" s="15"/>
      <c r="D24" s="15"/>
      <c r="E24" s="18" t="s">
        <v>48</v>
      </c>
      <c r="F24" s="18"/>
      <c r="G24" s="15"/>
      <c r="H24" s="15"/>
    </row>
    <row r="25" spans="1:8" ht="13.50" thickBot="1" customHeight="1">
      <c r="A25" s="1" t="s">
        <v>49</v>
      </c>
      <c r="B25" s="1"/>
      <c r="C25" s="10" t="s">
        <v>50</v>
      </c>
      <c r="D25" s="10"/>
      <c r="E25" s="1" t="s">
        <v>51</v>
      </c>
      <c r="F25" s="11">
        <v>0.652</v>
      </c>
      <c r="G25" s="12">
        <v>33952.7</v>
      </c>
      <c r="H25" s="12">
        <f ca="1">ROUND(INDIRECT(ADDRESS(ROW()+(0), COLUMN()+(-2), 1))*INDIRECT(ADDRESS(ROW()+(0), COLUMN()+(-1), 1)), 2)</f>
        <v>22137.1</v>
      </c>
    </row>
    <row r="26" spans="1:8" ht="13.50" thickBot="1" customHeight="1">
      <c r="A26" s="1" t="s">
        <v>52</v>
      </c>
      <c r="B26" s="1"/>
      <c r="C26" s="10" t="s">
        <v>53</v>
      </c>
      <c r="D26" s="10"/>
      <c r="E26" s="1" t="s">
        <v>54</v>
      </c>
      <c r="F26" s="11">
        <v>0.372</v>
      </c>
      <c r="G26" s="12">
        <v>24858</v>
      </c>
      <c r="H26" s="12">
        <f ca="1">ROUND(INDIRECT(ADDRESS(ROW()+(0), COLUMN()+(-2), 1))*INDIRECT(ADDRESS(ROW()+(0), COLUMN()+(-1), 1)), 2)</f>
        <v>9247.16</v>
      </c>
    </row>
    <row r="27" spans="1:8" ht="13.50" thickBot="1" customHeight="1">
      <c r="A27" s="1" t="s">
        <v>55</v>
      </c>
      <c r="B27" s="1"/>
      <c r="C27" s="10" t="s">
        <v>56</v>
      </c>
      <c r="D27" s="10"/>
      <c r="E27" s="1" t="s">
        <v>57</v>
      </c>
      <c r="F27" s="11">
        <v>0.287</v>
      </c>
      <c r="G27" s="12">
        <v>25540.9</v>
      </c>
      <c r="H27" s="12">
        <f ca="1">ROUND(INDIRECT(ADDRESS(ROW()+(0), COLUMN()+(-2), 1))*INDIRECT(ADDRESS(ROW()+(0), COLUMN()+(-1), 1)), 2)</f>
        <v>7330.23</v>
      </c>
    </row>
    <row r="28" spans="1:8" ht="13.50" thickBot="1" customHeight="1">
      <c r="A28" s="1" t="s">
        <v>58</v>
      </c>
      <c r="B28" s="1"/>
      <c r="C28" s="10" t="s">
        <v>59</v>
      </c>
      <c r="D28" s="10"/>
      <c r="E28" s="1" t="s">
        <v>60</v>
      </c>
      <c r="F28" s="13">
        <v>0.287</v>
      </c>
      <c r="G28" s="14">
        <v>24452.1</v>
      </c>
      <c r="H28" s="14">
        <f ca="1">ROUND(INDIRECT(ADDRESS(ROW()+(0), COLUMN()+(-2), 1))*INDIRECT(ADDRESS(ROW()+(0), COLUMN()+(-1), 1)), 2)</f>
        <v>7017.76</v>
      </c>
    </row>
    <row r="29" spans="1:8" ht="13.50" thickBot="1" customHeight="1">
      <c r="A29" s="15"/>
      <c r="B29" s="15"/>
      <c r="C29" s="15"/>
      <c r="D29" s="15"/>
      <c r="E29" s="15"/>
      <c r="F29" s="9" t="s">
        <v>61</v>
      </c>
      <c r="G29" s="9"/>
      <c r="H29" s="17">
        <f ca="1">ROUND(SUM(INDIRECT(ADDRESS(ROW()+(-1), COLUMN()+(0), 1)),INDIRECT(ADDRESS(ROW()+(-2), COLUMN()+(0), 1)),INDIRECT(ADDRESS(ROW()+(-3), COLUMN()+(0), 1)),INDIRECT(ADDRESS(ROW()+(-4), COLUMN()+(0), 1))), 2)</f>
        <v>45732.3</v>
      </c>
    </row>
    <row r="30" spans="1:8" ht="13.50" thickBot="1" customHeight="1">
      <c r="A30" s="15">
        <v>4</v>
      </c>
      <c r="B30" s="15"/>
      <c r="C30" s="15"/>
      <c r="D30" s="15"/>
      <c r="E30" s="18" t="s">
        <v>62</v>
      </c>
      <c r="F30" s="18"/>
      <c r="G30" s="15"/>
      <c r="H30" s="15"/>
    </row>
    <row r="31" spans="1:8" ht="13.50" thickBot="1" customHeight="1">
      <c r="A31" s="19"/>
      <c r="B31" s="19"/>
      <c r="C31" s="20" t="s">
        <v>63</v>
      </c>
      <c r="D31" s="20"/>
      <c r="E31" s="19" t="s">
        <v>64</v>
      </c>
      <c r="F31" s="13">
        <v>2</v>
      </c>
      <c r="G31" s="14">
        <f ca="1">ROUND(SUM(INDIRECT(ADDRESS(ROW()+(-2), COLUMN()+(1), 1)),INDIRECT(ADDRESS(ROW()+(-8), COLUMN()+(1), 1)),INDIRECT(ADDRESS(ROW()+(-11), COLUMN()+(1), 1))), 2)</f>
        <v>46541.6</v>
      </c>
      <c r="H31" s="14">
        <f ca="1">ROUND(INDIRECT(ADDRESS(ROW()+(0), COLUMN()+(-2), 1))*INDIRECT(ADDRESS(ROW()+(0), COLUMN()+(-1), 1))/100, 2)</f>
        <v>930.83</v>
      </c>
    </row>
    <row r="32" spans="1:8" ht="13.50" thickBot="1" customHeight="1">
      <c r="A32" s="21" t="s">
        <v>65</v>
      </c>
      <c r="B32" s="21"/>
      <c r="C32" s="22"/>
      <c r="D32" s="22"/>
      <c r="E32" s="23"/>
      <c r="F32" s="24" t="s">
        <v>66</v>
      </c>
      <c r="G32" s="25"/>
      <c r="H32" s="26">
        <f ca="1">ROUND(SUM(INDIRECT(ADDRESS(ROW()+(-1), COLUMN()+(0), 1)),INDIRECT(ADDRESS(ROW()+(-3), COLUMN()+(0), 1)),INDIRECT(ADDRESS(ROW()+(-9), COLUMN()+(0), 1)),INDIRECT(ADDRESS(ROW()+(-12), COLUMN()+(0), 1))), 2)</f>
        <v>47472.4</v>
      </c>
    </row>
  </sheetData>
  <mergeCells count="6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B26"/>
    <mergeCell ref="C26:D26"/>
    <mergeCell ref="A27:B27"/>
    <mergeCell ref="C27:D27"/>
    <mergeCell ref="A28:B28"/>
    <mergeCell ref="C28:D28"/>
    <mergeCell ref="A29:B29"/>
    <mergeCell ref="C29:D29"/>
    <mergeCell ref="F29:G29"/>
    <mergeCell ref="A30:B30"/>
    <mergeCell ref="C30:D30"/>
    <mergeCell ref="E30:F30"/>
    <mergeCell ref="A31:B31"/>
    <mergeCell ref="C31:D31"/>
    <mergeCell ref="A32:E32"/>
    <mergeCell ref="F32:G32"/>
  </mergeCells>
  <pageMargins left="0.147638" right="0.147638" top="0.206693" bottom="0.206693" header="0.0" footer="0.0"/>
  <pageSetup paperSize="9" orientation="portrait"/>
  <rowBreaks count="0" manualBreakCount="0">
    </rowBreaks>
</worksheet>
</file>