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<sst xmlns="http://schemas.openxmlformats.org/spreadsheetml/2006/main" count="109" uniqueCount="109">
  <si>
    <t xml:space="preserve"/>
  </si>
  <si>
    <t xml:space="preserve">EHU005</t>
  </si>
  <si>
    <t xml:space="preserve">m²</t>
  </si>
  <si>
    <t xml:space="preserve">Losa sanitaria ventilada sobre murete de mampostería.</t>
  </si>
  <si>
    <r>
      <rPr>
        <sz val="8.25"/>
        <color rgb="FF000000"/>
        <rFont val="Arial"/>
        <family val="2"/>
      </rPr>
      <t xml:space="preserve">Losa sanitaria ventilada de hormigón armado, altura 30 = 25+5 cm, realizada con hormigón H-21, condición de exposición no agresiva, tamaño máximo del agregado 19,0 mm, ámbito de consistencia A-3, elaborado, y colado con bomba, volumen 0,104 m³/m², y acero ADN 420 en zona de refuerzo de negativos y conectores de viguetas y zunchos, cuantía 6 kg/m²; formada por: vigueta pretensada T-18; bloque para losa de hormigón, 60x20x25 cm; capa de compresión de 5 cm de espesor, con armadura de reparto formada por malla soldada Q 55 250x250 mm de acero AM 500 N, sobre murete de apoyo de 80 cm de altura de ladrillo cerámico perforado (panal), para revestir, 24x11,5x9 cm, con mortero de cemento confeccionado en obra, con 250 kg/m³ de cemento, color gris, dosificación 1:6, suministrado en sacos, acabado con membrana preelaborada asfáltica. Incluso agente filmógeno, para el curado de hormigones y morteros. El precio incluye el corte, doblado y armado del acero en el obrador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</si>
  <si>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</si>
  <si>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</si>
  <si>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</si>
  <si>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</si>
  <si>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</si>
  <si>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</si>
  <si>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</si>
  <si>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</si>
  <si>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</si>
  <si>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</si>
  <si>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</si>
  <si>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</si>
  <si>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</si>
  <si>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</si>
  <si>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</si>
  <si>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</si>
  <si>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</si>
  <si>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</si>
  <si>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</si>
  <si>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</si>
  <si>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</si>
  <si>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</si>
  <si>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mt08eft030a</t>
  </si>
  <si>
    <t xml:space="preserve">m²</t>
  </si>
  <si>
    <t xml:space="preserve">Tablero de madera tratada, de 22 mm de espesor, reforzado con varillas y perfiles.</t>
  </si>
  <si>
    <t xml:space="preserve">mt08cim030b</t>
  </si>
  <si>
    <t xml:space="preserve">m³</t>
  </si>
  <si>
    <t xml:space="preserve">Madera de pino.</t>
  </si>
  <si>
    <t xml:space="preserve">mt08var060</t>
  </si>
  <si>
    <t xml:space="preserve">kg</t>
  </si>
  <si>
    <t xml:space="preserve">Puntas de acero de 20x100 mm.</t>
  </si>
  <si>
    <t xml:space="preserve">mt08dba010d</t>
  </si>
  <si>
    <t xml:space="preserve">l</t>
  </si>
  <si>
    <t xml:space="preserve">Agente desmoldeante, a base de aceites especiales, emulsionable en agua, para encofrados metálicos, fenólicos o de madera.</t>
  </si>
  <si>
    <t xml:space="preserve">mt07bho010d</t>
  </si>
  <si>
    <t xml:space="preserve">Ud</t>
  </si>
  <si>
    <t xml:space="preserve">Bloque para losa de hormigón, 60x20x25 cm. Incluso piezas especiales.</t>
  </si>
  <si>
    <t xml:space="preserve">mt07vau010a</t>
  </si>
  <si>
    <t xml:space="preserve">m</t>
  </si>
  <si>
    <t xml:space="preserve">Vigueta pretensada, T-18, con una longitud media menor de 4 m.</t>
  </si>
  <si>
    <t xml:space="preserve">mt07vau010b</t>
  </si>
  <si>
    <t xml:space="preserve">m</t>
  </si>
  <si>
    <t xml:space="preserve">Vigueta pretensada, T-18, con una longitud media entre 4 y 5 m.</t>
  </si>
  <si>
    <t xml:space="preserve">mt07vau010c</t>
  </si>
  <si>
    <t xml:space="preserve">m</t>
  </si>
  <si>
    <t xml:space="preserve">Vigueta pretensada, T-18, con una longitud media entre 5 y 6 m.</t>
  </si>
  <si>
    <t xml:space="preserve">mt07vau010d</t>
  </si>
  <si>
    <t xml:space="preserve">m</t>
  </si>
  <si>
    <t xml:space="preserve">Vigueta pretensada, T-18, con una longitud media mayor de 6 m.</t>
  </si>
  <si>
    <t xml:space="preserve">mt07aco090b</t>
  </si>
  <si>
    <t xml:space="preserve">kg</t>
  </si>
  <si>
    <t xml:space="preserve">Acero en barras nervuradas, ADN 420, de varios diámetros, según IRAM-IAS U 500-528.</t>
  </si>
  <si>
    <t xml:space="preserve">mt08var050</t>
  </si>
  <si>
    <t xml:space="preserve">kg</t>
  </si>
  <si>
    <t xml:space="preserve">Alambre galvanizado para atar, de 1,30 mm de diámetro.</t>
  </si>
  <si>
    <t xml:space="preserve">mt07ame080bbd</t>
  </si>
  <si>
    <t xml:space="preserve">m²</t>
  </si>
  <si>
    <t xml:space="preserve">Malla soldada Q 55 separación 250x250 mm, con alambres longitudinales de 4,2 mm de diámetro y alambres transversales de 4,2 mm de diámetro, acero AM 500 N, según IRAM-IAS U 500-06.</t>
  </si>
  <si>
    <t xml:space="preserve">mt10haf071alc</t>
  </si>
  <si>
    <t xml:space="preserve">m³</t>
  </si>
  <si>
    <t xml:space="preserve">Hormigón H-21, condición de exposición no agresiva, tamaño máximo del agregado 19 mm, ámbito de consistencia A-3, elaborado, según CIRSOC 201 1982.</t>
  </si>
  <si>
    <t xml:space="preserve">mt08cur020a</t>
  </si>
  <si>
    <t xml:space="preserve">l</t>
  </si>
  <si>
    <t xml:space="preserve">Agente filmógeno, para el curado de hormigones y morteros.</t>
  </si>
  <si>
    <t xml:space="preserve">Subtotal materiales:</t>
  </si>
  <si>
    <t xml:space="preserve">Equipo</t>
  </si>
  <si>
    <t xml:space="preserve">mq06bhe010</t>
  </si>
  <si>
    <t xml:space="preserve">h</t>
  </si>
  <si>
    <t xml:space="preserve">Camión bomba estacionado en obra, para bombeo de hormigón.</t>
  </si>
  <si>
    <t xml:space="preserve">mq06hor010</t>
  </si>
  <si>
    <t xml:space="preserve">h</t>
  </si>
  <si>
    <t xml:space="preserve">Hormigonera eléctrica con una capacidad de amasado de 160 l.</t>
  </si>
  <si>
    <t xml:space="preserve">Subtotal equipo:</t>
  </si>
  <si>
    <t xml:space="preserve">Mano de obra</t>
  </si>
  <si>
    <t xml:space="preserve">mo021</t>
  </si>
  <si>
    <t xml:space="preserve">h</t>
  </si>
  <si>
    <t xml:space="preserve">Oficial albañil especializado en trabajos de mampostería.</t>
  </si>
  <si>
    <t xml:space="preserve">mo114</t>
  </si>
  <si>
    <t xml:space="preserve">h</t>
  </si>
  <si>
    <t xml:space="preserve">Ayudante de albañil especializado en trabajos de mampostería.</t>
  </si>
  <si>
    <t xml:space="preserve">mo044</t>
  </si>
  <si>
    <t xml:space="preserve">h</t>
  </si>
  <si>
    <t xml:space="preserve">Oficial armador de encofrados.</t>
  </si>
  <si>
    <t xml:space="preserve">mo091</t>
  </si>
  <si>
    <t xml:space="preserve">h</t>
  </si>
  <si>
    <t xml:space="preserve">Medio oficial armador de encofrados.</t>
  </si>
  <si>
    <t xml:space="preserve">mo043</t>
  </si>
  <si>
    <t xml:space="preserve">h</t>
  </si>
  <si>
    <t xml:space="preserve">Oficial armador de hierro.</t>
  </si>
  <si>
    <t xml:space="preserve">mo090</t>
  </si>
  <si>
    <t xml:space="preserve">h</t>
  </si>
  <si>
    <t xml:space="preserve">Medio oficial armador de hierro.</t>
  </si>
  <si>
    <t xml:space="preserve">mo045</t>
  </si>
  <si>
    <t xml:space="preserve">h</t>
  </si>
  <si>
    <t xml:space="preserve">Oficial armador en hormigón.</t>
  </si>
  <si>
    <t xml:space="preserve">mo092</t>
  </si>
  <si>
    <t xml:space="preserve">h</t>
  </si>
  <si>
    <t xml:space="preserve">Medio oficial armador en hormigón.</t>
  </si>
  <si>
    <t xml:space="preserve">Subtotal mano de obra:</t>
  </si>
  <si>
    <t xml:space="preserve">Herramientas</t>
  </si>
  <si>
    <t xml:space="preserve">%</t>
  </si>
  <si>
    <t xml:space="preserve">Herramientas</t>
  </si>
  <si>
    <t xml:space="preserve">Coste de mantenimiento decenal: $ 3.430,47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</si>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</sst>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68" customWidth="1"/>
    <col min="4" max="4" width="7.65" customWidth="1"/>
    <col min="5" max="5" width="67.49" customWidth="1"/>
    <col min="6" max="6" width="11.22" customWidth="1"/>
    <col min="7" max="7" width="14.79"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48.3</v>
      </c>
      <c r="G10" s="12">
        <v>5.9</v>
      </c>
      <c r="H10" s="12">
        <f ca="1">ROUND(INDIRECT(ADDRESS(ROW()+(0), COLUMN()+(-2), 1))*INDIRECT(ADDRESS(ROW()+(0), COLUMN()+(-1), 1)), 2)</f>
        <v>284.97</v>
      </c>
    </row>
    <row r="11" spans="1:8" ht="13.50" thickBot="1" customHeight="1">
      <c r="A11" s="1" t="s">
        <v>15</v>
      </c>
      <c r="B11" s="1"/>
      <c r="C11" s="1"/>
      <c r="D11" s="10" t="s">
        <v>16</v>
      </c>
      <c r="E11" s="1" t="s">
        <v>17</v>
      </c>
      <c r="F11" s="11">
        <v>0.004</v>
      </c>
      <c r="G11" s="12">
        <v>25.22</v>
      </c>
      <c r="H11" s="12">
        <f ca="1">ROUND(INDIRECT(ADDRESS(ROW()+(0), COLUMN()+(-2), 1))*INDIRECT(ADDRESS(ROW()+(0), COLUMN()+(-1), 1)), 2)</f>
        <v>0.1</v>
      </c>
    </row>
    <row r="12" spans="1:8" ht="13.50" thickBot="1" customHeight="1">
      <c r="A12" s="1" t="s">
        <v>18</v>
      </c>
      <c r="B12" s="1"/>
      <c r="C12" s="1"/>
      <c r="D12" s="10" t="s">
        <v>19</v>
      </c>
      <c r="E12" s="1" t="s">
        <v>20</v>
      </c>
      <c r="F12" s="11">
        <v>0.03</v>
      </c>
      <c r="G12" s="12">
        <v>283.7</v>
      </c>
      <c r="H12" s="12">
        <f ca="1">ROUND(INDIRECT(ADDRESS(ROW()+(0), COLUMN()+(-2), 1))*INDIRECT(ADDRESS(ROW()+(0), COLUMN()+(-1), 1)), 2)</f>
        <v>8.51</v>
      </c>
    </row>
    <row r="13" spans="1:8" ht="13.50" thickBot="1" customHeight="1">
      <c r="A13" s="1" t="s">
        <v>21</v>
      </c>
      <c r="B13" s="1"/>
      <c r="C13" s="1"/>
      <c r="D13" s="10" t="s">
        <v>22</v>
      </c>
      <c r="E13" s="1" t="s">
        <v>23</v>
      </c>
      <c r="F13" s="11">
        <v>4.666</v>
      </c>
      <c r="G13" s="12">
        <v>4.84</v>
      </c>
      <c r="H13" s="12">
        <f ca="1">ROUND(INDIRECT(ADDRESS(ROW()+(0), COLUMN()+(-2), 1))*INDIRECT(ADDRESS(ROW()+(0), COLUMN()+(-1), 1)), 2)</f>
        <v>22.58</v>
      </c>
    </row>
    <row r="14" spans="1:8" ht="34.50" thickBot="1" customHeight="1">
      <c r="A14" s="1" t="s">
        <v>24</v>
      </c>
      <c r="B14" s="1"/>
      <c r="C14" s="1"/>
      <c r="D14" s="10" t="s">
        <v>25</v>
      </c>
      <c r="E14" s="1" t="s">
        <v>26</v>
      </c>
      <c r="F14" s="11">
        <v>0.84</v>
      </c>
      <c r="G14" s="12">
        <v>8269.44</v>
      </c>
      <c r="H14" s="12">
        <f ca="1">ROUND(INDIRECT(ADDRESS(ROW()+(0), COLUMN()+(-2), 1))*INDIRECT(ADDRESS(ROW()+(0), COLUMN()+(-1), 1)), 2)</f>
        <v>6946.33</v>
      </c>
    </row>
    <row r="15" spans="1:8" ht="24.00" thickBot="1" customHeight="1">
      <c r="A15" s="1" t="s">
        <v>27</v>
      </c>
      <c r="B15" s="1"/>
      <c r="C15" s="1"/>
      <c r="D15" s="10" t="s">
        <v>28</v>
      </c>
      <c r="E15" s="1" t="s">
        <v>29</v>
      </c>
      <c r="F15" s="11">
        <v>0.028</v>
      </c>
      <c r="G15" s="12">
        <v>764.93</v>
      </c>
      <c r="H15" s="12">
        <f ca="1">ROUND(INDIRECT(ADDRESS(ROW()+(0), COLUMN()+(-2), 1))*INDIRECT(ADDRESS(ROW()+(0), COLUMN()+(-1), 1)), 2)</f>
        <v>21.42</v>
      </c>
    </row>
    <row r="16" spans="1:8" ht="13.50" thickBot="1" customHeight="1">
      <c r="A16" s="1" t="s">
        <v>30</v>
      </c>
      <c r="B16" s="1"/>
      <c r="C16" s="1"/>
      <c r="D16" s="10" t="s">
        <v>31</v>
      </c>
      <c r="E16" s="1" t="s">
        <v>32</v>
      </c>
      <c r="F16" s="11">
        <v>0.003</v>
      </c>
      <c r="G16" s="12">
        <v>5976.57</v>
      </c>
      <c r="H16" s="12">
        <f ca="1">ROUND(INDIRECT(ADDRESS(ROW()+(0), COLUMN()+(-2), 1))*INDIRECT(ADDRESS(ROW()+(0), COLUMN()+(-1), 1)), 2)</f>
        <v>17.93</v>
      </c>
    </row>
    <row r="17" spans="1:8" ht="13.50" thickBot="1" customHeight="1">
      <c r="A17" s="1" t="s">
        <v>33</v>
      </c>
      <c r="B17" s="1"/>
      <c r="C17" s="1"/>
      <c r="D17" s="10" t="s">
        <v>34</v>
      </c>
      <c r="E17" s="1" t="s">
        <v>35</v>
      </c>
      <c r="F17" s="11">
        <v>0.04</v>
      </c>
      <c r="G17" s="12">
        <v>147.11</v>
      </c>
      <c r="H17" s="12">
        <f ca="1">ROUND(INDIRECT(ADDRESS(ROW()+(0), COLUMN()+(-2), 1))*INDIRECT(ADDRESS(ROW()+(0), COLUMN()+(-1), 1)), 2)</f>
        <v>5.88</v>
      </c>
    </row>
    <row r="18" spans="1:8" ht="24.00" thickBot="1" customHeight="1">
      <c r="A18" s="1" t="s">
        <v>36</v>
      </c>
      <c r="B18" s="1"/>
      <c r="C18" s="1"/>
      <c r="D18" s="10" t="s">
        <v>37</v>
      </c>
      <c r="E18" s="1" t="s">
        <v>38</v>
      </c>
      <c r="F18" s="11">
        <v>0.03</v>
      </c>
      <c r="G18" s="12">
        <v>30.34</v>
      </c>
      <c r="H18" s="12">
        <f ca="1">ROUND(INDIRECT(ADDRESS(ROW()+(0), COLUMN()+(-2), 1))*INDIRECT(ADDRESS(ROW()+(0), COLUMN()+(-1), 1)), 2)</f>
        <v>0.91</v>
      </c>
    </row>
    <row r="19" spans="1:8" ht="13.50" thickBot="1" customHeight="1">
      <c r="A19" s="1" t="s">
        <v>39</v>
      </c>
      <c r="B19" s="1"/>
      <c r="C19" s="1"/>
      <c r="D19" s="10" t="s">
        <v>40</v>
      </c>
      <c r="E19" s="1" t="s">
        <v>41</v>
      </c>
      <c r="F19" s="11">
        <v>5.25</v>
      </c>
      <c r="G19" s="12">
        <v>14.29</v>
      </c>
      <c r="H19" s="12">
        <f ca="1">ROUND(INDIRECT(ADDRESS(ROW()+(0), COLUMN()+(-2), 1))*INDIRECT(ADDRESS(ROW()+(0), COLUMN()+(-1), 1)), 2)</f>
        <v>75.02</v>
      </c>
    </row>
    <row r="20" spans="1:8" ht="13.50" thickBot="1" customHeight="1">
      <c r="A20" s="1" t="s">
        <v>42</v>
      </c>
      <c r="B20" s="1"/>
      <c r="C20" s="1"/>
      <c r="D20" s="10" t="s">
        <v>43</v>
      </c>
      <c r="E20" s="1" t="s">
        <v>44</v>
      </c>
      <c r="F20" s="11">
        <v>0.165</v>
      </c>
      <c r="G20" s="12">
        <v>87.42</v>
      </c>
      <c r="H20" s="12">
        <f ca="1">ROUND(INDIRECT(ADDRESS(ROW()+(0), COLUMN()+(-2), 1))*INDIRECT(ADDRESS(ROW()+(0), COLUMN()+(-1), 1)), 2)</f>
        <v>14.42</v>
      </c>
    </row>
    <row r="21" spans="1:8" ht="13.50" thickBot="1" customHeight="1">
      <c r="A21" s="1" t="s">
        <v>45</v>
      </c>
      <c r="B21" s="1"/>
      <c r="C21" s="1"/>
      <c r="D21" s="10" t="s">
        <v>46</v>
      </c>
      <c r="E21" s="1" t="s">
        <v>47</v>
      </c>
      <c r="F21" s="11">
        <v>0.908</v>
      </c>
      <c r="G21" s="12">
        <v>94.15</v>
      </c>
      <c r="H21" s="12">
        <f ca="1">ROUND(INDIRECT(ADDRESS(ROW()+(0), COLUMN()+(-2), 1))*INDIRECT(ADDRESS(ROW()+(0), COLUMN()+(-1), 1)), 2)</f>
        <v>85.49</v>
      </c>
    </row>
    <row r="22" spans="1:8" ht="13.50" thickBot="1" customHeight="1">
      <c r="A22" s="1" t="s">
        <v>48</v>
      </c>
      <c r="B22" s="1"/>
      <c r="C22" s="1"/>
      <c r="D22" s="10" t="s">
        <v>49</v>
      </c>
      <c r="E22" s="1" t="s">
        <v>50</v>
      </c>
      <c r="F22" s="11">
        <v>0.495</v>
      </c>
      <c r="G22" s="12">
        <v>99.19</v>
      </c>
      <c r="H22" s="12">
        <f ca="1">ROUND(INDIRECT(ADDRESS(ROW()+(0), COLUMN()+(-2), 1))*INDIRECT(ADDRESS(ROW()+(0), COLUMN()+(-1), 1)), 2)</f>
        <v>49.1</v>
      </c>
    </row>
    <row r="23" spans="1:8" ht="13.50" thickBot="1" customHeight="1">
      <c r="A23" s="1" t="s">
        <v>51</v>
      </c>
      <c r="B23" s="1"/>
      <c r="C23" s="1"/>
      <c r="D23" s="10" t="s">
        <v>52</v>
      </c>
      <c r="E23" s="1" t="s">
        <v>53</v>
      </c>
      <c r="F23" s="11">
        <v>0.083</v>
      </c>
      <c r="G23" s="12">
        <v>122.73</v>
      </c>
      <c r="H23" s="12">
        <f ca="1">ROUND(INDIRECT(ADDRESS(ROW()+(0), COLUMN()+(-2), 1))*INDIRECT(ADDRESS(ROW()+(0), COLUMN()+(-1), 1)), 2)</f>
        <v>10.19</v>
      </c>
    </row>
    <row r="24" spans="1:8" ht="24.00" thickBot="1" customHeight="1">
      <c r="A24" s="1" t="s">
        <v>54</v>
      </c>
      <c r="B24" s="1"/>
      <c r="C24" s="1"/>
      <c r="D24" s="10" t="s">
        <v>55</v>
      </c>
      <c r="E24" s="1" t="s">
        <v>56</v>
      </c>
      <c r="F24" s="11">
        <v>6.3</v>
      </c>
      <c r="G24" s="12">
        <v>45.28</v>
      </c>
      <c r="H24" s="12">
        <f ca="1">ROUND(INDIRECT(ADDRESS(ROW()+(0), COLUMN()+(-2), 1))*INDIRECT(ADDRESS(ROW()+(0), COLUMN()+(-1), 1)), 2)</f>
        <v>285.26</v>
      </c>
    </row>
    <row r="25" spans="1:8" ht="13.50" thickBot="1" customHeight="1">
      <c r="A25" s="1" t="s">
        <v>57</v>
      </c>
      <c r="B25" s="1"/>
      <c r="C25" s="1"/>
      <c r="D25" s="10" t="s">
        <v>58</v>
      </c>
      <c r="E25" s="1" t="s">
        <v>59</v>
      </c>
      <c r="F25" s="11">
        <v>0.072</v>
      </c>
      <c r="G25" s="12">
        <v>25.22</v>
      </c>
      <c r="H25" s="12">
        <f ca="1">ROUND(INDIRECT(ADDRESS(ROW()+(0), COLUMN()+(-2), 1))*INDIRECT(ADDRESS(ROW()+(0), COLUMN()+(-1), 1)), 2)</f>
        <v>1.82</v>
      </c>
    </row>
    <row r="26" spans="1:8" ht="34.50" thickBot="1" customHeight="1">
      <c r="A26" s="1" t="s">
        <v>60</v>
      </c>
      <c r="B26" s="1"/>
      <c r="C26" s="1"/>
      <c r="D26" s="10" t="s">
        <v>61</v>
      </c>
      <c r="E26" s="1" t="s">
        <v>62</v>
      </c>
      <c r="F26" s="11">
        <v>1.1</v>
      </c>
      <c r="G26" s="12">
        <v>42.41</v>
      </c>
      <c r="H26" s="12">
        <f ca="1">ROUND(INDIRECT(ADDRESS(ROW()+(0), COLUMN()+(-2), 1))*INDIRECT(ADDRESS(ROW()+(0), COLUMN()+(-1), 1)), 2)</f>
        <v>46.65</v>
      </c>
    </row>
    <row r="27" spans="1:8" ht="34.50" thickBot="1" customHeight="1">
      <c r="A27" s="1" t="s">
        <v>63</v>
      </c>
      <c r="B27" s="1"/>
      <c r="C27" s="1"/>
      <c r="D27" s="10" t="s">
        <v>64</v>
      </c>
      <c r="E27" s="1" t="s">
        <v>65</v>
      </c>
      <c r="F27" s="11">
        <v>0.109</v>
      </c>
      <c r="G27" s="12">
        <v>3261.93</v>
      </c>
      <c r="H27" s="12">
        <f ca="1">ROUND(INDIRECT(ADDRESS(ROW()+(0), COLUMN()+(-2), 1))*INDIRECT(ADDRESS(ROW()+(0), COLUMN()+(-1), 1)), 2)</f>
        <v>355.55</v>
      </c>
    </row>
    <row r="28" spans="1:8" ht="13.50" thickBot="1" customHeight="1">
      <c r="A28" s="1" t="s">
        <v>66</v>
      </c>
      <c r="B28" s="1"/>
      <c r="C28" s="1"/>
      <c r="D28" s="10" t="s">
        <v>67</v>
      </c>
      <c r="E28" s="1" t="s">
        <v>68</v>
      </c>
      <c r="F28" s="13">
        <v>0.15</v>
      </c>
      <c r="G28" s="14">
        <v>26.26</v>
      </c>
      <c r="H28" s="14">
        <f ca="1">ROUND(INDIRECT(ADDRESS(ROW()+(0), COLUMN()+(-2), 1))*INDIRECT(ADDRESS(ROW()+(0), COLUMN()+(-1), 1)), 2)</f>
        <v>3.94</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8236.07</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0.016</v>
      </c>
      <c r="G31" s="12">
        <v>133919</v>
      </c>
      <c r="H31" s="12">
        <f ca="1">ROUND(INDIRECT(ADDRESS(ROW()+(0), COLUMN()+(-2), 1))*INDIRECT(ADDRESS(ROW()+(0), COLUMN()+(-1), 1)), 2)</f>
        <v>2142.7</v>
      </c>
    </row>
    <row r="32" spans="1:8" ht="13.50" thickBot="1" customHeight="1">
      <c r="A32" s="1" t="s">
        <v>74</v>
      </c>
      <c r="B32" s="1"/>
      <c r="C32" s="1"/>
      <c r="D32" s="10" t="s">
        <v>75</v>
      </c>
      <c r="E32" s="1" t="s">
        <v>76</v>
      </c>
      <c r="F32" s="13">
        <v>0.015</v>
      </c>
      <c r="G32" s="14">
        <v>2426.58</v>
      </c>
      <c r="H32" s="14">
        <f ca="1">ROUND(INDIRECT(ADDRESS(ROW()+(0), COLUMN()+(-2), 1))*INDIRECT(ADDRESS(ROW()+(0), COLUMN()+(-1), 1)), 2)</f>
        <v>36.4</v>
      </c>
    </row>
    <row r="33" spans="1:8" ht="13.50" thickBot="1" customHeight="1">
      <c r="A33" s="15"/>
      <c r="B33" s="15"/>
      <c r="C33" s="15"/>
      <c r="D33" s="15"/>
      <c r="E33" s="15"/>
      <c r="F33" s="9" t="s">
        <v>77</v>
      </c>
      <c r="G33" s="9"/>
      <c r="H33" s="17">
        <f ca="1">ROUND(SUM(INDIRECT(ADDRESS(ROW()+(-1), COLUMN()+(0), 1)),INDIRECT(ADDRESS(ROW()+(-2), COLUMN()+(0), 1))), 2)</f>
        <v>2179.1</v>
      </c>
    </row>
    <row r="34" spans="1:8" ht="13.50" thickBot="1" customHeight="1">
      <c r="A34" s="15">
        <v>3</v>
      </c>
      <c r="B34" s="15"/>
      <c r="C34" s="15"/>
      <c r="D34" s="15"/>
      <c r="E34" s="18" t="s">
        <v>78</v>
      </c>
      <c r="F34" s="18"/>
      <c r="G34" s="15"/>
      <c r="H34" s="15"/>
    </row>
    <row r="35" spans="1:8" ht="13.50" thickBot="1" customHeight="1">
      <c r="A35" s="1" t="s">
        <v>79</v>
      </c>
      <c r="B35" s="1"/>
      <c r="C35" s="1"/>
      <c r="D35" s="10" t="s">
        <v>80</v>
      </c>
      <c r="E35" s="1" t="s">
        <v>81</v>
      </c>
      <c r="F35" s="11">
        <v>0.894</v>
      </c>
      <c r="G35" s="12">
        <v>33952.7</v>
      </c>
      <c r="H35" s="12">
        <f ca="1">ROUND(INDIRECT(ADDRESS(ROW()+(0), COLUMN()+(-2), 1))*INDIRECT(ADDRESS(ROW()+(0), COLUMN()+(-1), 1)), 2)</f>
        <v>30353.7</v>
      </c>
    </row>
    <row r="36" spans="1:8" ht="13.50" thickBot="1" customHeight="1">
      <c r="A36" s="1" t="s">
        <v>82</v>
      </c>
      <c r="B36" s="1"/>
      <c r="C36" s="1"/>
      <c r="D36" s="10" t="s">
        <v>83</v>
      </c>
      <c r="E36" s="1" t="s">
        <v>84</v>
      </c>
      <c r="F36" s="11">
        <v>0.693</v>
      </c>
      <c r="G36" s="12">
        <v>24452.1</v>
      </c>
      <c r="H36" s="12">
        <f ca="1">ROUND(INDIRECT(ADDRESS(ROW()+(0), COLUMN()+(-2), 1))*INDIRECT(ADDRESS(ROW()+(0), COLUMN()+(-1), 1)), 2)</f>
        <v>16945.3</v>
      </c>
    </row>
    <row r="37" spans="1:8" ht="13.50" thickBot="1" customHeight="1">
      <c r="A37" s="1" t="s">
        <v>85</v>
      </c>
      <c r="B37" s="1"/>
      <c r="C37" s="1"/>
      <c r="D37" s="10" t="s">
        <v>86</v>
      </c>
      <c r="E37" s="1" t="s">
        <v>87</v>
      </c>
      <c r="F37" s="11">
        <v>0.307</v>
      </c>
      <c r="G37" s="12">
        <v>35334.3</v>
      </c>
      <c r="H37" s="12">
        <f ca="1">ROUND(INDIRECT(ADDRESS(ROW()+(0), COLUMN()+(-2), 1))*INDIRECT(ADDRESS(ROW()+(0), COLUMN()+(-1), 1)), 2)</f>
        <v>10847.6</v>
      </c>
    </row>
    <row r="38" spans="1:8" ht="13.50" thickBot="1" customHeight="1">
      <c r="A38" s="1" t="s">
        <v>88</v>
      </c>
      <c r="B38" s="1"/>
      <c r="C38" s="1"/>
      <c r="D38" s="10" t="s">
        <v>89</v>
      </c>
      <c r="E38" s="1" t="s">
        <v>90</v>
      </c>
      <c r="F38" s="11">
        <v>0.301</v>
      </c>
      <c r="G38" s="12">
        <v>26396.9</v>
      </c>
      <c r="H38" s="12">
        <f ca="1">ROUND(INDIRECT(ADDRESS(ROW()+(0), COLUMN()+(-2), 1))*INDIRECT(ADDRESS(ROW()+(0), COLUMN()+(-1), 1)), 2)</f>
        <v>7945.45</v>
      </c>
    </row>
    <row r="39" spans="1:8" ht="13.50" thickBot="1" customHeight="1">
      <c r="A39" s="1" t="s">
        <v>91</v>
      </c>
      <c r="B39" s="1"/>
      <c r="C39" s="1"/>
      <c r="D39" s="10" t="s">
        <v>92</v>
      </c>
      <c r="E39" s="1" t="s">
        <v>93</v>
      </c>
      <c r="F39" s="11">
        <v>0.096</v>
      </c>
      <c r="G39" s="12">
        <v>35334.3</v>
      </c>
      <c r="H39" s="12">
        <f ca="1">ROUND(INDIRECT(ADDRESS(ROW()+(0), COLUMN()+(-2), 1))*INDIRECT(ADDRESS(ROW()+(0), COLUMN()+(-1), 1)), 2)</f>
        <v>3392.09</v>
      </c>
    </row>
    <row r="40" spans="1:8" ht="13.50" thickBot="1" customHeight="1">
      <c r="A40" s="1" t="s">
        <v>94</v>
      </c>
      <c r="B40" s="1"/>
      <c r="C40" s="1"/>
      <c r="D40" s="10" t="s">
        <v>95</v>
      </c>
      <c r="E40" s="1" t="s">
        <v>96</v>
      </c>
      <c r="F40" s="11">
        <v>0.104</v>
      </c>
      <c r="G40" s="12">
        <v>26396.9</v>
      </c>
      <c r="H40" s="12">
        <f ca="1">ROUND(INDIRECT(ADDRESS(ROW()+(0), COLUMN()+(-2), 1))*INDIRECT(ADDRESS(ROW()+(0), COLUMN()+(-1), 1)), 2)</f>
        <v>2745.27</v>
      </c>
    </row>
    <row r="41" spans="1:8" ht="13.50" thickBot="1" customHeight="1">
      <c r="A41" s="1" t="s">
        <v>97</v>
      </c>
      <c r="B41" s="1"/>
      <c r="C41" s="1"/>
      <c r="D41" s="10" t="s">
        <v>98</v>
      </c>
      <c r="E41" s="1" t="s">
        <v>99</v>
      </c>
      <c r="F41" s="11">
        <v>0.01</v>
      </c>
      <c r="G41" s="12">
        <v>35334.3</v>
      </c>
      <c r="H41" s="12">
        <f ca="1">ROUND(INDIRECT(ADDRESS(ROW()+(0), COLUMN()+(-2), 1))*INDIRECT(ADDRESS(ROW()+(0), COLUMN()+(-1), 1)), 2)</f>
        <v>353.34</v>
      </c>
    </row>
    <row r="42" spans="1:8" ht="13.50" thickBot="1" customHeight="1">
      <c r="A42" s="1" t="s">
        <v>100</v>
      </c>
      <c r="B42" s="1"/>
      <c r="C42" s="1"/>
      <c r="D42" s="10" t="s">
        <v>101</v>
      </c>
      <c r="E42" s="1" t="s">
        <v>102</v>
      </c>
      <c r="F42" s="13">
        <v>0.041</v>
      </c>
      <c r="G42" s="14">
        <v>26396.9</v>
      </c>
      <c r="H42" s="14">
        <f ca="1">ROUND(INDIRECT(ADDRESS(ROW()+(0), COLUMN()+(-2), 1))*INDIRECT(ADDRESS(ROW()+(0), COLUMN()+(-1), 1)), 2)</f>
        <v>1082.27</v>
      </c>
    </row>
    <row r="43" spans="1:8" ht="13.50" thickBot="1" customHeight="1">
      <c r="A43" s="15"/>
      <c r="B43" s="15"/>
      <c r="C43" s="15"/>
      <c r="D43" s="15"/>
      <c r="E43" s="15"/>
      <c r="F43" s="9" t="s">
        <v>103</v>
      </c>
      <c r="G43" s="9"/>
      <c r="H43" s="17">
        <f ca="1">ROUND(SUM(INDIRECT(ADDRESS(ROW()+(-1), COLUMN()+(0), 1)),INDIRECT(ADDRESS(ROW()+(-2), COLUMN()+(0), 1)),INDIRECT(ADDRESS(ROW()+(-3), COLUMN()+(0), 1)),INDIRECT(ADDRESS(ROW()+(-4), COLUMN()+(0), 1)),INDIRECT(ADDRESS(ROW()+(-5), COLUMN()+(0), 1)),INDIRECT(ADDRESS(ROW()+(-6), COLUMN()+(0), 1)),INDIRECT(ADDRESS(ROW()+(-7), COLUMN()+(0), 1)),INDIRECT(ADDRESS(ROW()+(-8), COLUMN()+(0), 1))), 2)</f>
        <v>73665.1</v>
      </c>
    </row>
    <row r="44" spans="1:8" ht="13.50" thickBot="1" customHeight="1">
      <c r="A44" s="15">
        <v>4</v>
      </c>
      <c r="B44" s="15"/>
      <c r="C44" s="15"/>
      <c r="D44" s="15"/>
      <c r="E44" s="18" t="s">
        <v>104</v>
      </c>
      <c r="F44" s="18"/>
      <c r="G44" s="15"/>
      <c r="H44" s="15"/>
    </row>
    <row r="45" spans="1:8" ht="13.50" thickBot="1" customHeight="1">
      <c r="A45" s="19"/>
      <c r="B45" s="19"/>
      <c r="C45" s="19"/>
      <c r="D45" s="20" t="s">
        <v>105</v>
      </c>
      <c r="E45" s="19" t="s">
        <v>106</v>
      </c>
      <c r="F45" s="13">
        <v>2</v>
      </c>
      <c r="G45" s="14">
        <f ca="1">ROUND(SUM(INDIRECT(ADDRESS(ROW()+(-2), COLUMN()+(1), 1)),INDIRECT(ADDRESS(ROW()+(-12), COLUMN()+(1), 1)),INDIRECT(ADDRESS(ROW()+(-16), COLUMN()+(1), 1))), 2)</f>
        <v>84080.2</v>
      </c>
      <c r="H45" s="14">
        <f ca="1">ROUND(INDIRECT(ADDRESS(ROW()+(0), COLUMN()+(-2), 1))*INDIRECT(ADDRESS(ROW()+(0), COLUMN()+(-1), 1))/100, 2)</f>
        <v>1681.6</v>
      </c>
    </row>
    <row r="46" spans="1:8" ht="13.50" thickBot="1" customHeight="1">
      <c r="A46" s="21" t="s">
        <v>107</v>
      </c>
      <c r="B46" s="21"/>
      <c r="C46" s="21"/>
      <c r="D46" s="22"/>
      <c r="E46" s="23"/>
      <c r="F46" s="24" t="s">
        <v>108</v>
      </c>
      <c r="G46" s="25"/>
      <c r="H46" s="26">
        <f ca="1">ROUND(SUM(INDIRECT(ADDRESS(ROW()+(-1), COLUMN()+(0), 1)),INDIRECT(ADDRESS(ROW()+(-3), COLUMN()+(0), 1)),INDIRECT(ADDRESS(ROW()+(-13), COLUMN()+(0), 1)),INDIRECT(ADDRESS(ROW()+(-17), COLUMN()+(0), 1))), 2)</f>
        <v>85761.8</v>
      </c>
    </row>
  </sheetData>
  <mergeCells count="5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C36"/>
    <mergeCell ref="A37:C37"/>
    <mergeCell ref="A38:C38"/>
    <mergeCell ref="A39:C39"/>
    <mergeCell ref="A40:C40"/>
    <mergeCell ref="A41:C41"/>
    <mergeCell ref="A42:C42"/>
    <mergeCell ref="A43:C43"/>
    <mergeCell ref="F43:G43"/>
    <mergeCell ref="A44:C44"/>
    <mergeCell ref="E44:F44"/>
    <mergeCell ref="A45:C45"/>
    <mergeCell ref="A46:E46"/>
    <mergeCell ref="F46:G46"/>
  </mergeCells>
  <pageMargins left="0.147638" right="0.147638" top="0.206693" bottom="0.206693" header="0.0" footer="0.0"/>
  <pageSetup paperSize="9" orientation="portrait"/>
  <rowBreaks count="0" manualBreakCount="0">
    </rowBreaks>
</worksheet>
</file>