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<sst xmlns="http://schemas.openxmlformats.org/spreadsheetml/2006/main" count="43" uniqueCount="43">
  <si>
    <t xml:space="preserve"/>
  </si>
  <si>
    <t xml:space="preserve">ECM020</t>
  </si>
  <si>
    <t xml:space="preserve">m³</t>
  </si>
  <si>
    <t xml:space="preserve">Muro de sillería.</t>
  </si>
  <si>
    <r>
      <rPr>
        <sz val="8.25"/>
        <color rgb="FF000000"/>
        <rFont val="Arial"/>
        <family val="2"/>
      </rPr>
      <t xml:space="preserve">Muro portante de sillería realizado con sillarejos de piedra caliza con acabado abujardado en la cara vista, con las caras labradas en taller, sentados unos sobre otros con la interposición de mortero de cemento confeccionado en obra, con 250 kg/m³ de cemento, color gris, dosificación 1:6, suministrado en sacos, que sirva de cama, en muros de hasta 50 cm de espesor.</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</si>
  <si>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</si>
  <si>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</si>
  <si>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</si>
  <si>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</si>
  <si>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</si>
  <si>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Costo</t>
    </r>
    <r>
      <rPr>
        <b/>
        <sz val="8.25"/>
        <color rgb="FF000000"/>
        <rFont val="Arial"/>
        <family val="2"/>
      </rPr>
      <t xml:space="preserve">
</t>
    </r>
    <r>
      <rPr>
        <b/>
        <sz val="8.25"/>
        <color rgb="FF000000"/>
        <rFont val="Arial"/>
        <family val="2"/>
      </rPr>
      <t xml:space="preserve">parcial</t>
    </r>
  </si>
  <si>
    <t xml:space="preserve">Materiales</t>
  </si>
  <si>
    <t xml:space="preserve">mt06pil010b</t>
  </si>
  <si>
    <t xml:space="preserve">m³</t>
  </si>
  <si>
    <t xml:space="preserve">Piedra caliza para sillería, realizada con sillarejos: piedras labradas en forma de paralelepípedo y dimensiones máximas aproximadas de 40x22x18 cm.</t>
  </si>
  <si>
    <t xml:space="preserve">mt08aaa010a</t>
  </si>
  <si>
    <t xml:space="preserve">m³</t>
  </si>
  <si>
    <t xml:space="preserve">Agua.</t>
  </si>
  <si>
    <t xml:space="preserve">mt01arg005a</t>
  </si>
  <si>
    <t xml:space="preserve">t</t>
  </si>
  <si>
    <t xml:space="preserve">Arena de cantera, para mortero preparado en obra.</t>
  </si>
  <si>
    <t xml:space="preserve">mt08cem000g</t>
  </si>
  <si>
    <t xml:space="preserve">kg</t>
  </si>
  <si>
    <t xml:space="preserve">Cemento gris en sacos.</t>
  </si>
  <si>
    <t xml:space="preserve">Subtotal materiales:</t>
  </si>
  <si>
    <t xml:space="preserve">Equipo</t>
  </si>
  <si>
    <t xml:space="preserve">mq06hor010</t>
  </si>
  <si>
    <t xml:space="preserve">h</t>
  </si>
  <si>
    <t xml:space="preserve">Hormigonera eléctrica con una capacidad de amasado de 160 l.</t>
  </si>
  <si>
    <t xml:space="preserve">Subtotal equipo:</t>
  </si>
  <si>
    <t xml:space="preserve">Mano de obra</t>
  </si>
  <si>
    <t xml:space="preserve">mo022</t>
  </si>
  <si>
    <t xml:space="preserve">h</t>
  </si>
  <si>
    <t xml:space="preserve">Oficial frentista colocador de piedra natural.</t>
  </si>
  <si>
    <t xml:space="preserve">mo060</t>
  </si>
  <si>
    <t xml:space="preserve">h</t>
  </si>
  <si>
    <t xml:space="preserve">Medio oficial frentista colocador de piedra natural.</t>
  </si>
  <si>
    <t xml:space="preserve">Subtotal mano de obra:</t>
  </si>
  <si>
    <t xml:space="preserve">Herramientas</t>
  </si>
  <si>
    <t xml:space="preserve">%</t>
  </si>
  <si>
    <t xml:space="preserve">Herramientas</t>
  </si>
  <si>
    <t xml:space="preserve">Coste de mantenimiento decenal: $ 49.818,52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</si>
  <si>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(1+2+3+4)</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</si>
</sst>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50" customWidth="1"/>
    <col min="2" max="2" width="4.25" customWidth="1"/>
    <col min="3" max="3" width="2.04" customWidth="1"/>
    <col min="4" max="4" width="5.61" customWidth="1"/>
    <col min="5" max="5" width="68.51" customWidth="1"/>
    <col min="6" max="6" width="11.73" customWidth="1"/>
    <col min="7" max="7" width="14.28" customWidth="1"/>
    <col min="8" max="8" width="13.60"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24.00" thickBot="1" customHeight="1">
      <c r="A10" s="1" t="s">
        <v>12</v>
      </c>
      <c r="B10" s="1"/>
      <c r="C10" s="10" t="s">
        <v>13</v>
      </c>
      <c r="D10" s="10"/>
      <c r="E10" s="1" t="s">
        <v>14</v>
      </c>
      <c r="F10" s="11">
        <v>1.05</v>
      </c>
      <c r="G10" s="12">
        <v>9283.43</v>
      </c>
      <c r="H10" s="12">
        <f ca="1">ROUND(INDIRECT(ADDRESS(ROW()+(0), COLUMN()+(-2), 1))*INDIRECT(ADDRESS(ROW()+(0), COLUMN()+(-1), 1)), 2)</f>
        <v>9747.6</v>
      </c>
    </row>
    <row r="11" spans="1:8" ht="13.50" thickBot="1" customHeight="1">
      <c r="A11" s="1" t="s">
        <v>15</v>
      </c>
      <c r="B11" s="1"/>
      <c r="C11" s="10" t="s">
        <v>16</v>
      </c>
      <c r="D11" s="10"/>
      <c r="E11" s="1" t="s">
        <v>17</v>
      </c>
      <c r="F11" s="11">
        <v>0.04</v>
      </c>
      <c r="G11" s="12">
        <v>25.22</v>
      </c>
      <c r="H11" s="12">
        <f ca="1">ROUND(INDIRECT(ADDRESS(ROW()+(0), COLUMN()+(-2), 1))*INDIRECT(ADDRESS(ROW()+(0), COLUMN()+(-1), 1)), 2)</f>
        <v>1.01</v>
      </c>
    </row>
    <row r="12" spans="1:8" ht="13.50" thickBot="1" customHeight="1">
      <c r="A12" s="1" t="s">
        <v>18</v>
      </c>
      <c r="B12" s="1"/>
      <c r="C12" s="10" t="s">
        <v>19</v>
      </c>
      <c r="D12" s="10"/>
      <c r="E12" s="1" t="s">
        <v>20</v>
      </c>
      <c r="F12" s="11">
        <v>0.326</v>
      </c>
      <c r="G12" s="12">
        <v>283.7</v>
      </c>
      <c r="H12" s="12">
        <f ca="1">ROUND(INDIRECT(ADDRESS(ROW()+(0), COLUMN()+(-2), 1))*INDIRECT(ADDRESS(ROW()+(0), COLUMN()+(-1), 1)), 2)</f>
        <v>92.49</v>
      </c>
    </row>
    <row r="13" spans="1:8" ht="13.50" thickBot="1" customHeight="1">
      <c r="A13" s="1" t="s">
        <v>21</v>
      </c>
      <c r="B13" s="1"/>
      <c r="C13" s="10" t="s">
        <v>22</v>
      </c>
      <c r="D13" s="10"/>
      <c r="E13" s="1" t="s">
        <v>23</v>
      </c>
      <c r="F13" s="13">
        <v>50.4</v>
      </c>
      <c r="G13" s="14">
        <v>4.84</v>
      </c>
      <c r="H13" s="14">
        <f ca="1">ROUND(INDIRECT(ADDRESS(ROW()+(0), COLUMN()+(-2), 1))*INDIRECT(ADDRESS(ROW()+(0), COLUMN()+(-1), 1)), 2)</f>
        <v>243.94</v>
      </c>
    </row>
    <row r="14" spans="1:8" ht="13.50" thickBot="1" customHeight="1">
      <c r="A14" s="15"/>
      <c r="B14" s="15"/>
      <c r="C14" s="15"/>
      <c r="D14" s="15"/>
      <c r="E14" s="15"/>
      <c r="F14" s="9" t="s">
        <v>24</v>
      </c>
      <c r="G14" s="9"/>
      <c r="H14" s="17">
        <f ca="1">ROUND(SUM(INDIRECT(ADDRESS(ROW()+(-1), COLUMN()+(0), 1)),INDIRECT(ADDRESS(ROW()+(-2), COLUMN()+(0), 1)),INDIRECT(ADDRESS(ROW()+(-3), COLUMN()+(0), 1)),INDIRECT(ADDRESS(ROW()+(-4), COLUMN()+(0), 1))), 2)</f>
        <v>10085</v>
      </c>
    </row>
    <row r="15" spans="1:8" ht="13.50" thickBot="1" customHeight="1">
      <c r="A15" s="15">
        <v>2</v>
      </c>
      <c r="B15" s="15"/>
      <c r="C15" s="15"/>
      <c r="D15" s="15"/>
      <c r="E15" s="18" t="s">
        <v>25</v>
      </c>
      <c r="F15" s="18"/>
      <c r="G15" s="15"/>
      <c r="H15" s="15"/>
    </row>
    <row r="16" spans="1:8" ht="13.50" thickBot="1" customHeight="1">
      <c r="A16" s="1" t="s">
        <v>26</v>
      </c>
      <c r="B16" s="1"/>
      <c r="C16" s="10" t="s">
        <v>27</v>
      </c>
      <c r="D16" s="10"/>
      <c r="E16" s="1" t="s">
        <v>28</v>
      </c>
      <c r="F16" s="13">
        <v>0.162</v>
      </c>
      <c r="G16" s="14">
        <v>2426.58</v>
      </c>
      <c r="H16" s="14">
        <f ca="1">ROUND(INDIRECT(ADDRESS(ROW()+(0), COLUMN()+(-2), 1))*INDIRECT(ADDRESS(ROW()+(0), COLUMN()+(-1), 1)), 2)</f>
        <v>393.11</v>
      </c>
    </row>
    <row r="17" spans="1:8" ht="13.50" thickBot="1" customHeight="1">
      <c r="A17" s="15"/>
      <c r="B17" s="15"/>
      <c r="C17" s="15"/>
      <c r="D17" s="15"/>
      <c r="E17" s="15"/>
      <c r="F17" s="9" t="s">
        <v>29</v>
      </c>
      <c r="G17" s="9"/>
      <c r="H17" s="17">
        <f ca="1">ROUND(SUM(INDIRECT(ADDRESS(ROW()+(-1), COLUMN()+(0), 1))), 2)</f>
        <v>393.11</v>
      </c>
    </row>
    <row r="18" spans="1:8" ht="13.50" thickBot="1" customHeight="1">
      <c r="A18" s="15">
        <v>3</v>
      </c>
      <c r="B18" s="15"/>
      <c r="C18" s="15"/>
      <c r="D18" s="15"/>
      <c r="E18" s="18" t="s">
        <v>30</v>
      </c>
      <c r="F18" s="18"/>
      <c r="G18" s="15"/>
      <c r="H18" s="15"/>
    </row>
    <row r="19" spans="1:8" ht="13.50" thickBot="1" customHeight="1">
      <c r="A19" s="1" t="s">
        <v>31</v>
      </c>
      <c r="B19" s="1"/>
      <c r="C19" s="10" t="s">
        <v>32</v>
      </c>
      <c r="D19" s="10"/>
      <c r="E19" s="1" t="s">
        <v>33</v>
      </c>
      <c r="F19" s="11">
        <v>8.976</v>
      </c>
      <c r="G19" s="12">
        <v>33952.7</v>
      </c>
      <c r="H19" s="12">
        <f ca="1">ROUND(INDIRECT(ADDRESS(ROW()+(0), COLUMN()+(-2), 1))*INDIRECT(ADDRESS(ROW()+(0), COLUMN()+(-1), 1)), 2)</f>
        <v>304759</v>
      </c>
    </row>
    <row r="20" spans="1:8" ht="13.50" thickBot="1" customHeight="1">
      <c r="A20" s="1" t="s">
        <v>34</v>
      </c>
      <c r="B20" s="1"/>
      <c r="C20" s="10" t="s">
        <v>35</v>
      </c>
      <c r="D20" s="10"/>
      <c r="E20" s="1" t="s">
        <v>36</v>
      </c>
      <c r="F20" s="13">
        <v>11.635</v>
      </c>
      <c r="G20" s="14">
        <v>25378.9</v>
      </c>
      <c r="H20" s="14">
        <f ca="1">ROUND(INDIRECT(ADDRESS(ROW()+(0), COLUMN()+(-2), 1))*INDIRECT(ADDRESS(ROW()+(0), COLUMN()+(-1), 1)), 2)</f>
        <v>295284</v>
      </c>
    </row>
    <row r="21" spans="1:8" ht="13.50" thickBot="1" customHeight="1">
      <c r="A21" s="15"/>
      <c r="B21" s="15"/>
      <c r="C21" s="15"/>
      <c r="D21" s="15"/>
      <c r="E21" s="15"/>
      <c r="F21" s="9" t="s">
        <v>37</v>
      </c>
      <c r="G21" s="9"/>
      <c r="H21" s="17">
        <f ca="1">ROUND(SUM(INDIRECT(ADDRESS(ROW()+(-1), COLUMN()+(0), 1)),INDIRECT(ADDRESS(ROW()+(-2), COLUMN()+(0), 1))), 2)</f>
        <v>600043</v>
      </c>
    </row>
    <row r="22" spans="1:8" ht="13.50" thickBot="1" customHeight="1">
      <c r="A22" s="15">
        <v>4</v>
      </c>
      <c r="B22" s="15"/>
      <c r="C22" s="15"/>
      <c r="D22" s="15"/>
      <c r="E22" s="18" t="s">
        <v>38</v>
      </c>
      <c r="F22" s="18"/>
      <c r="G22" s="15"/>
      <c r="H22" s="15"/>
    </row>
    <row r="23" spans="1:8" ht="13.50" thickBot="1" customHeight="1">
      <c r="A23" s="19"/>
      <c r="B23" s="19"/>
      <c r="C23" s="20" t="s">
        <v>39</v>
      </c>
      <c r="D23" s="20"/>
      <c r="E23" s="19" t="s">
        <v>40</v>
      </c>
      <c r="F23" s="13">
        <v>2</v>
      </c>
      <c r="G23" s="14">
        <f ca="1">ROUND(SUM(INDIRECT(ADDRESS(ROW()+(-2), COLUMN()+(1), 1)),INDIRECT(ADDRESS(ROW()+(-6), COLUMN()+(1), 1)),INDIRECT(ADDRESS(ROW()+(-9), COLUMN()+(1), 1))), 2)</f>
        <v>610521</v>
      </c>
      <c r="H23" s="14">
        <f ca="1">ROUND(INDIRECT(ADDRESS(ROW()+(0), COLUMN()+(-2), 1))*INDIRECT(ADDRESS(ROW()+(0), COLUMN()+(-1), 1))/100, 2)</f>
        <v>12210.4</v>
      </c>
    </row>
    <row r="24" spans="1:8" ht="13.50" thickBot="1" customHeight="1">
      <c r="A24" s="21" t="s">
        <v>41</v>
      </c>
      <c r="B24" s="21"/>
      <c r="C24" s="22"/>
      <c r="D24" s="22"/>
      <c r="E24" s="23"/>
      <c r="F24" s="24" t="s">
        <v>42</v>
      </c>
      <c r="G24" s="25"/>
      <c r="H24" s="26">
        <f ca="1">ROUND(SUM(INDIRECT(ADDRESS(ROW()+(-1), COLUMN()+(0), 1)),INDIRECT(ADDRESS(ROW()+(-3), COLUMN()+(0), 1)),INDIRECT(ADDRESS(ROW()+(-7), COLUMN()+(0), 1)),INDIRECT(ADDRESS(ROW()+(-10), COLUMN()+(0), 1))), 2)</f>
        <v>622732</v>
      </c>
    </row>
  </sheetData>
  <mergeCells count="45">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A13:B13"/>
    <mergeCell ref="C13:D13"/>
    <mergeCell ref="A14:B14"/>
    <mergeCell ref="C14:D14"/>
    <mergeCell ref="F14:G14"/>
    <mergeCell ref="A15:B15"/>
    <mergeCell ref="C15:D15"/>
    <mergeCell ref="E15:F15"/>
    <mergeCell ref="A16:B16"/>
    <mergeCell ref="C16:D16"/>
    <mergeCell ref="A17:B17"/>
    <mergeCell ref="C17:D17"/>
    <mergeCell ref="F17:G17"/>
    <mergeCell ref="A18:B18"/>
    <mergeCell ref="C18:D18"/>
    <mergeCell ref="E18:F18"/>
    <mergeCell ref="A19:B19"/>
    <mergeCell ref="C19:D19"/>
    <mergeCell ref="A20:B20"/>
    <mergeCell ref="C20:D20"/>
    <mergeCell ref="A21:B21"/>
    <mergeCell ref="C21:D21"/>
    <mergeCell ref="F21:G21"/>
    <mergeCell ref="A22:B22"/>
    <mergeCell ref="C22:D22"/>
    <mergeCell ref="E22:F22"/>
    <mergeCell ref="A23:B23"/>
    <mergeCell ref="C23:D23"/>
    <mergeCell ref="A24:E24"/>
    <mergeCell ref="F24:G24"/>
  </mergeCells>
  <pageMargins left="0.147638" right="0.147638" top="0.206693" bottom="0.206693" header="0.0" footer="0.0"/>
  <pageSetup paperSize="9" orientation="portrait"/>
  <rowBreaks count="0" manualBreakCount="0">
    </rowBreaks>
</worksheet>
</file>