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<sst xmlns="http://schemas.openxmlformats.org/spreadsheetml/2006/main" count="49" uniqueCount="49">
  <si>
    <t xml:space="preserve"/>
  </si>
  <si>
    <t xml:space="preserve">CCS010</t>
  </si>
  <si>
    <t xml:space="preserve">m³</t>
  </si>
  <si>
    <t xml:space="preserve">Muro de sótano.</t>
  </si>
  <si>
    <r>
      <rPr>
        <sz val="8.25"/>
        <color rgb="FF000000"/>
        <rFont val="Arial"/>
        <family val="2"/>
      </rPr>
      <t xml:space="preserve">Muro de sótano de hormigón armado, realizado con hormigón H-21, condición de exposición no agresiva, tamaño máximo del agregado 19,0 mm, ámbito de consistencia A-3, elaborado, y colado con bomba, y acero ADN 420, con una cuantía aproximada de 50 kg/m³. Incluso alambre de atar y separadores. El precio incluye el corte, doblado y armado del acero en el lugar definitivo de su colocación en obra, pero no incluye el encofrado.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</si>
  <si>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</si>
  <si>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</si>
  <si>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</si>
  <si>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</si>
  <si>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</si>
  <si>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</si>
  <si>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</si>
  <si>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mt07aco020d</t>
  </si>
  <si>
    <t xml:space="preserve">Ud</t>
  </si>
  <si>
    <t xml:space="preserve">Separador homologado para muros.</t>
  </si>
  <si>
    <t xml:space="preserve">mt07aco090b</t>
  </si>
  <si>
    <t xml:space="preserve">kg</t>
  </si>
  <si>
    <t xml:space="preserve">Acero en barras nervuradas, ADN 420, de varios diámetros, según IRAM-IAS U 500-528.</t>
  </si>
  <si>
    <t xml:space="preserve">mt08var050</t>
  </si>
  <si>
    <t xml:space="preserve">kg</t>
  </si>
  <si>
    <t xml:space="preserve">Alambre galvanizado para atar, de 1,30 mm de diámetro.</t>
  </si>
  <si>
    <t xml:space="preserve">mt10haf071alc</t>
  </si>
  <si>
    <t xml:space="preserve">m³</t>
  </si>
  <si>
    <t xml:space="preserve">Hormigón H-21, condición de exposición no agresiva, tamaño máximo del agregado 19 mm, ámbito de consistencia A-3, elaborado, según CIRSOC 201 1982.</t>
  </si>
  <si>
    <t xml:space="preserve">Subtotal materiales:</t>
  </si>
  <si>
    <t xml:space="preserve">Equipo</t>
  </si>
  <si>
    <t xml:space="preserve">mq06bhe010</t>
  </si>
  <si>
    <t xml:space="preserve">h</t>
  </si>
  <si>
    <t xml:space="preserve">Camión bomba estacionado en obra, para bombeo de hormigón.</t>
  </si>
  <si>
    <t xml:space="preserve">Subtotal equipo:</t>
  </si>
  <si>
    <t xml:space="preserve">Mano de obra</t>
  </si>
  <si>
    <t xml:space="preserve">mo043</t>
  </si>
  <si>
    <t xml:space="preserve">h</t>
  </si>
  <si>
    <t xml:space="preserve">Oficial armador de hierro.</t>
  </si>
  <si>
    <t xml:space="preserve">mo090</t>
  </si>
  <si>
    <t xml:space="preserve">h</t>
  </si>
  <si>
    <t xml:space="preserve">Medio oficial armador de hierro.</t>
  </si>
  <si>
    <t xml:space="preserve">mo045</t>
  </si>
  <si>
    <t xml:space="preserve">h</t>
  </si>
  <si>
    <t xml:space="preserve">Oficial armador en hormigón.</t>
  </si>
  <si>
    <t xml:space="preserve">mo092</t>
  </si>
  <si>
    <t xml:space="preserve">h</t>
  </si>
  <si>
    <t xml:space="preserve">Medio oficial armador en hormigón.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</si>
  <si>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</si>
  <si>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</si>
  <si>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</si>
  <si>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</si>
  <si>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$ 2.599,87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</si>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</sst>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5.10" customWidth="1"/>
    <col min="3" max="3" width="1.19" customWidth="1"/>
    <col min="4" max="4" width="6.46" customWidth="1"/>
    <col min="5" max="5" width="68.85" customWidth="1"/>
    <col min="6" max="6" width="11.22" customWidth="1"/>
    <col min="7" max="7" width="14.79" customWidth="1"/>
    <col min="8" max="8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8</v>
      </c>
      <c r="G10" s="12">
        <v>1.05</v>
      </c>
      <c r="H10" s="12">
        <f ca="1">ROUND(INDIRECT(ADDRESS(ROW()+(0), COLUMN()+(-2), 1))*INDIRECT(ADDRESS(ROW()+(0), COLUMN()+(-1), 1)), 2)</f>
        <v>8.4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51</v>
      </c>
      <c r="G11" s="12">
        <v>45.28</v>
      </c>
      <c r="H11" s="12">
        <f ca="1">ROUND(INDIRECT(ADDRESS(ROW()+(0), COLUMN()+(-2), 1))*INDIRECT(ADDRESS(ROW()+(0), COLUMN()+(-1), 1)), 2)</f>
        <v>2309.28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0.65</v>
      </c>
      <c r="G12" s="12">
        <v>25.22</v>
      </c>
      <c r="H12" s="12">
        <f ca="1">ROUND(INDIRECT(ADDRESS(ROW()+(0), COLUMN()+(-2), 1))*INDIRECT(ADDRESS(ROW()+(0), COLUMN()+(-1), 1)), 2)</f>
        <v>16.39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1.05</v>
      </c>
      <c r="G13" s="14">
        <v>3261.93</v>
      </c>
      <c r="H13" s="14">
        <f ca="1">ROUND(INDIRECT(ADDRESS(ROW()+(0), COLUMN()+(-2), 1))*INDIRECT(ADDRESS(ROW()+(0), COLUMN()+(-1), 1)), 2)</f>
        <v>3425.03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5759.1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0.061</v>
      </c>
      <c r="G16" s="14">
        <v>133919</v>
      </c>
      <c r="H16" s="14">
        <f ca="1">ROUND(INDIRECT(ADDRESS(ROW()+(0), COLUMN()+(-2), 1))*INDIRECT(ADDRESS(ROW()+(0), COLUMN()+(-1), 1)), 2)</f>
        <v>8169.05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8169.05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0.565</v>
      </c>
      <c r="G19" s="12">
        <v>35334.3</v>
      </c>
      <c r="H19" s="12">
        <f ca="1">ROUND(INDIRECT(ADDRESS(ROW()+(0), COLUMN()+(-2), 1))*INDIRECT(ADDRESS(ROW()+(0), COLUMN()+(-1), 1)), 2)</f>
        <v>19963.9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1">
        <v>0.719</v>
      </c>
      <c r="G20" s="12">
        <v>26396.9</v>
      </c>
      <c r="H20" s="12">
        <f ca="1">ROUND(INDIRECT(ADDRESS(ROW()+(0), COLUMN()+(-2), 1))*INDIRECT(ADDRESS(ROW()+(0), COLUMN()+(-1), 1)), 2)</f>
        <v>18979.3</v>
      </c>
    </row>
    <row r="21" spans="1:8" ht="13.50" thickBot="1" customHeight="1">
      <c r="A21" s="1" t="s">
        <v>37</v>
      </c>
      <c r="B21" s="1"/>
      <c r="C21" s="10" t="s">
        <v>38</v>
      </c>
      <c r="D21" s="10"/>
      <c r="E21" s="1" t="s">
        <v>39</v>
      </c>
      <c r="F21" s="11">
        <v>0.077</v>
      </c>
      <c r="G21" s="12">
        <v>35334.3</v>
      </c>
      <c r="H21" s="12">
        <f ca="1">ROUND(INDIRECT(ADDRESS(ROW()+(0), COLUMN()+(-2), 1))*INDIRECT(ADDRESS(ROW()+(0), COLUMN()+(-1), 1)), 2)</f>
        <v>2720.74</v>
      </c>
    </row>
    <row r="22" spans="1:8" ht="13.50" thickBot="1" customHeight="1">
      <c r="A22" s="1" t="s">
        <v>40</v>
      </c>
      <c r="B22" s="1"/>
      <c r="C22" s="10" t="s">
        <v>41</v>
      </c>
      <c r="D22" s="10"/>
      <c r="E22" s="1" t="s">
        <v>42</v>
      </c>
      <c r="F22" s="13">
        <v>0.308</v>
      </c>
      <c r="G22" s="14">
        <v>26396.9</v>
      </c>
      <c r="H22" s="14">
        <f ca="1">ROUND(INDIRECT(ADDRESS(ROW()+(0), COLUMN()+(-2), 1))*INDIRECT(ADDRESS(ROW()+(0), COLUMN()+(-1), 1)), 2)</f>
        <v>8130.23</v>
      </c>
    </row>
    <row r="23" spans="1:8" ht="13.50" thickBot="1" customHeight="1">
      <c r="A23" s="15"/>
      <c r="B23" s="15"/>
      <c r="C23" s="15"/>
      <c r="D23" s="15"/>
      <c r="E23" s="15"/>
      <c r="F23" s="9" t="s">
        <v>43</v>
      </c>
      <c r="G23" s="9"/>
      <c r="H23" s="17">
        <f ca="1">ROUND(SUM(INDIRECT(ADDRESS(ROW()+(-1), COLUMN()+(0), 1)),INDIRECT(ADDRESS(ROW()+(-2), COLUMN()+(0), 1)),INDIRECT(ADDRESS(ROW()+(-3), COLUMN()+(0), 1)),INDIRECT(ADDRESS(ROW()+(-4), COLUMN()+(0), 1))), 2)</f>
        <v>49794.2</v>
      </c>
    </row>
    <row r="24" spans="1:8" ht="13.50" thickBot="1" customHeight="1">
      <c r="A24" s="15">
        <v>4</v>
      </c>
      <c r="B24" s="15"/>
      <c r="C24" s="15"/>
      <c r="D24" s="15"/>
      <c r="E24" s="18" t="s">
        <v>44</v>
      </c>
      <c r="F24" s="18"/>
      <c r="G24" s="15"/>
      <c r="H24" s="15"/>
    </row>
    <row r="25" spans="1:8" ht="13.50" thickBot="1" customHeight="1">
      <c r="A25" s="19"/>
      <c r="B25" s="19"/>
      <c r="C25" s="20" t="s">
        <v>45</v>
      </c>
      <c r="D25" s="20"/>
      <c r="E25" s="19" t="s">
        <v>46</v>
      </c>
      <c r="F25" s="13">
        <v>2</v>
      </c>
      <c r="G25" s="14">
        <f ca="1">ROUND(SUM(INDIRECT(ADDRESS(ROW()+(-2), COLUMN()+(1), 1)),INDIRECT(ADDRESS(ROW()+(-8), COLUMN()+(1), 1)),INDIRECT(ADDRESS(ROW()+(-11), COLUMN()+(1), 1))), 2)</f>
        <v>63722.3</v>
      </c>
      <c r="H25" s="14">
        <f ca="1">ROUND(INDIRECT(ADDRESS(ROW()+(0), COLUMN()+(-2), 1))*INDIRECT(ADDRESS(ROW()+(0), COLUMN()+(-1), 1))/100, 2)</f>
        <v>1274.45</v>
      </c>
    </row>
    <row r="26" spans="1:8" ht="13.50" thickBot="1" customHeight="1">
      <c r="A26" s="21" t="s">
        <v>47</v>
      </c>
      <c r="B26" s="21"/>
      <c r="C26" s="22"/>
      <c r="D26" s="22"/>
      <c r="E26" s="23"/>
      <c r="F26" s="24" t="s">
        <v>48</v>
      </c>
      <c r="G26" s="25"/>
      <c r="H26" s="26">
        <f ca="1">ROUND(SUM(INDIRECT(ADDRESS(ROW()+(-1), COLUMN()+(0), 1)),INDIRECT(ADDRESS(ROW()+(-3), COLUMN()+(0), 1)),INDIRECT(ADDRESS(ROW()+(-9), COLUMN()+(0), 1)),INDIRECT(ADDRESS(ROW()+(-12), COLUMN()+(0), 1))), 2)</f>
        <v>64996.8</v>
      </c>
    </row>
  </sheetData>
  <mergeCells count="4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A22:B22"/>
    <mergeCell ref="C22:D22"/>
    <mergeCell ref="A23:B23"/>
    <mergeCell ref="C23:D23"/>
    <mergeCell ref="F23:G23"/>
    <mergeCell ref="A24:B24"/>
    <mergeCell ref="C24:D24"/>
    <mergeCell ref="E24:F24"/>
    <mergeCell ref="A25:B25"/>
    <mergeCell ref="C25:D25"/>
    <mergeCell ref="A26:E26"/>
    <mergeCell ref="F26:G26"/>
  </mergeCells>
  <pageMargins left="0.147638" right="0.147638" top="0.206693" bottom="0.206693" header="0.0" footer="0.0"/>
  <pageSetup paperSize="9" orientation="portrait"/>
  <rowBreaks count="0" manualBreakCount="0">
    </rowBreaks>
</worksheet>
</file>