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<sst xmlns="http://schemas.openxmlformats.org/spreadsheetml/2006/main" count="52" uniqueCount="52">
  <si>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</si>
  <si>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ASC010</t>
  </si>
  <si>
    <t xml:space="preserve">m</t>
  </si>
  <si>
    <t xml:space="preserve">Colector enterrado.</t>
  </si>
  <si>
    <r>
      <rPr>
        <sz val="8.25"/>
        <color rgb="FF000000"/>
        <rFont val="Arial"/>
        <family val="2"/>
      </rPr>
      <t xml:space="preserve">Colector enterrado de red horizontal de saneamiento, con cámaras de inspección, con una pendiente mínima del 2%, para la evacuación de aguas residuales y/o pluviales, formado por caño de PVC liso, serie SN-2, rigidez anular nominal 2 kN/m², de 160 mm de diámetro exterior, con junta elástica, colocado sobre cama de arena de 10 cm de espesor, debidamente compactada y nivelada con pisón vibrante de guiado manual, relleno lateral compactando hasta los riñones y posterior relleno con la misma arena hasta 30 cm por encima de la generatriz superior de la cañería. Incluso lubricante para montaje. El precio no incluye las cámaras de inspección, la excavación ni el relleno principal.</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</si>
  <si>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</si>
  <si>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</si>
  <si>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</si>
  <si>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</si>
  <si>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</si>
  <si>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</si>
  <si>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</si>
  <si>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mt01ara010a</t>
  </si>
  <si>
    <t xml:space="preserve">m³</t>
  </si>
  <si>
    <t xml:space="preserve">Arena con granulometría de 0 a 5 mm de diámetro, limpia.</t>
  </si>
  <si>
    <t xml:space="preserve">mt11tpb020c</t>
  </si>
  <si>
    <t xml:space="preserve">m</t>
  </si>
  <si>
    <t xml:space="preserve">Caño de PVC liso, para saneamiento enterrado sin presión, serie SN-2, rigidez anular nominal 2 kN/m², de 160 mm de diámetro exterior y 3,2 mm de espesor, incluso juntas de goma.</t>
  </si>
  <si>
    <t xml:space="preserve">mt11ade100a</t>
  </si>
  <si>
    <t xml:space="preserve">kg</t>
  </si>
  <si>
    <t xml:space="preserve">Lubricante para unión mediante junta elástica de caños y accesorios.</t>
  </si>
  <si>
    <t xml:space="preserve">Subtotal materiales:</t>
  </si>
  <si>
    <t xml:space="preserve">Equipo</t>
  </si>
  <si>
    <t xml:space="preserve">mq04dua020b</t>
  </si>
  <si>
    <t xml:space="preserve">h</t>
  </si>
  <si>
    <t xml:space="preserve">Dumper de descarga frontal de 2 t de carga útil.</t>
  </si>
  <si>
    <t xml:space="preserve">mq02rop020</t>
  </si>
  <si>
    <t xml:space="preserve">h</t>
  </si>
  <si>
    <t xml:space="preserve">Pisón vibrante de guiado manual, de 80 kg, con placa de 30x30 cm, tipo rana.</t>
  </si>
  <si>
    <t xml:space="preserve">mq02cia020j</t>
  </si>
  <si>
    <t xml:space="preserve">h</t>
  </si>
  <si>
    <t xml:space="preserve">Camión cisterna, de 8 m³ de capacidad.</t>
  </si>
  <si>
    <t xml:space="preserve">Subtotal equipo:</t>
  </si>
  <si>
    <t xml:space="preserve">Mano de obra</t>
  </si>
  <si>
    <t xml:space="preserve">mo020</t>
  </si>
  <si>
    <t xml:space="preserve">h</t>
  </si>
  <si>
    <t xml:space="preserve">Oficial albañil.</t>
  </si>
  <si>
    <t xml:space="preserve">mo113</t>
  </si>
  <si>
    <t xml:space="preserve">h</t>
  </si>
  <si>
    <t xml:space="preserve">Ayudante de albañil.</t>
  </si>
  <si>
    <t xml:space="preserve">mo008</t>
  </si>
  <si>
    <t xml:space="preserve">h</t>
  </si>
  <si>
    <t xml:space="preserve">Oficial plomero.</t>
  </si>
  <si>
    <t xml:space="preserve">mo107</t>
  </si>
  <si>
    <t xml:space="preserve">h</t>
  </si>
  <si>
    <t xml:space="preserve">Medio oficial plomero.</t>
  </si>
  <si>
    <t xml:space="preserve">Subtotal mano de obra:</t>
  </si>
  <si>
    <t xml:space="preserve">Herramientas</t>
  </si>
  <si>
    <t xml:space="preserve">%</t>
  </si>
  <si>
    <t xml:space="preserve">Herramientas</t>
  </si>
  <si>
    <t xml:space="preserve">Coste de mantenimiento decenal: $ 1.045,25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</si>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</sst>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59" customWidth="1"/>
    <col min="3" max="3" width="1.02" customWidth="1"/>
    <col min="4" max="4" width="6.63" customWidth="1"/>
    <col min="5" max="5" width="70.38" customWidth="1"/>
    <col min="6" max="6" width="11.56" customWidth="1"/>
    <col min="7" max="7" width="14.45"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0.346</v>
      </c>
      <c r="G10" s="12">
        <v>225.38</v>
      </c>
      <c r="H10" s="12">
        <f ca="1">ROUND(INDIRECT(ADDRESS(ROW()+(0), COLUMN()+(-2), 1))*INDIRECT(ADDRESS(ROW()+(0), COLUMN()+(-1), 1)), 2)</f>
        <v>77.98</v>
      </c>
    </row>
    <row r="11" spans="1:8" ht="34.50" thickBot="1" customHeight="1">
      <c r="A11" s="1" t="s">
        <v>15</v>
      </c>
      <c r="B11" s="1"/>
      <c r="C11" s="10" t="s">
        <v>16</v>
      </c>
      <c r="D11" s="10"/>
      <c r="E11" s="1" t="s">
        <v>17</v>
      </c>
      <c r="F11" s="11">
        <v>1.05</v>
      </c>
      <c r="G11" s="12">
        <v>172.74</v>
      </c>
      <c r="H11" s="12">
        <f ca="1">ROUND(INDIRECT(ADDRESS(ROW()+(0), COLUMN()+(-2), 1))*INDIRECT(ADDRESS(ROW()+(0), COLUMN()+(-1), 1)), 2)</f>
        <v>181.38</v>
      </c>
    </row>
    <row r="12" spans="1:8" ht="13.50" thickBot="1" customHeight="1">
      <c r="A12" s="1" t="s">
        <v>18</v>
      </c>
      <c r="B12" s="1"/>
      <c r="C12" s="10" t="s">
        <v>19</v>
      </c>
      <c r="D12" s="10"/>
      <c r="E12" s="1" t="s">
        <v>20</v>
      </c>
      <c r="F12" s="13">
        <v>0.003</v>
      </c>
      <c r="G12" s="14">
        <v>332.95</v>
      </c>
      <c r="H12" s="14">
        <f ca="1">ROUND(INDIRECT(ADDRESS(ROW()+(0), COLUMN()+(-2), 1))*INDIRECT(ADDRESS(ROW()+(0), COLUMN()+(-1), 1)), 2)</f>
        <v>1</v>
      </c>
    </row>
    <row r="13" spans="1:8" ht="13.50" thickBot="1" customHeight="1">
      <c r="A13" s="15"/>
      <c r="B13" s="15"/>
      <c r="C13" s="15"/>
      <c r="D13" s="15"/>
      <c r="E13" s="15"/>
      <c r="F13" s="9" t="s">
        <v>21</v>
      </c>
      <c r="G13" s="9"/>
      <c r="H13" s="17">
        <f ca="1">ROUND(SUM(INDIRECT(ADDRESS(ROW()+(-1), COLUMN()+(0), 1)),INDIRECT(ADDRESS(ROW()+(-2), COLUMN()+(0), 1)),INDIRECT(ADDRESS(ROW()+(-3), COLUMN()+(0), 1))), 2)</f>
        <v>260.36</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0.033</v>
      </c>
      <c r="G15" s="12">
        <v>7302.51</v>
      </c>
      <c r="H15" s="12">
        <f ca="1">ROUND(INDIRECT(ADDRESS(ROW()+(0), COLUMN()+(-2), 1))*INDIRECT(ADDRESS(ROW()+(0), COLUMN()+(-1), 1)), 2)</f>
        <v>240.98</v>
      </c>
    </row>
    <row r="16" spans="1:8" ht="13.50" thickBot="1" customHeight="1">
      <c r="A16" s="1" t="s">
        <v>26</v>
      </c>
      <c r="B16" s="1"/>
      <c r="C16" s="10" t="s">
        <v>27</v>
      </c>
      <c r="D16" s="10"/>
      <c r="E16" s="1" t="s">
        <v>28</v>
      </c>
      <c r="F16" s="11">
        <v>0.246</v>
      </c>
      <c r="G16" s="12">
        <v>2757.15</v>
      </c>
      <c r="H16" s="12">
        <f ca="1">ROUND(INDIRECT(ADDRESS(ROW()+(0), COLUMN()+(-2), 1))*INDIRECT(ADDRESS(ROW()+(0), COLUMN()+(-1), 1)), 2)</f>
        <v>678.26</v>
      </c>
    </row>
    <row r="17" spans="1:8" ht="13.50" thickBot="1" customHeight="1">
      <c r="A17" s="1" t="s">
        <v>29</v>
      </c>
      <c r="B17" s="1"/>
      <c r="C17" s="10" t="s">
        <v>30</v>
      </c>
      <c r="D17" s="10"/>
      <c r="E17" s="1" t="s">
        <v>31</v>
      </c>
      <c r="F17" s="13">
        <v>0.003</v>
      </c>
      <c r="G17" s="14">
        <v>83629</v>
      </c>
      <c r="H17" s="14">
        <f ca="1">ROUND(INDIRECT(ADDRESS(ROW()+(0), COLUMN()+(-2), 1))*INDIRECT(ADDRESS(ROW()+(0), COLUMN()+(-1), 1)), 2)</f>
        <v>250.89</v>
      </c>
    </row>
    <row r="18" spans="1:8" ht="13.50" thickBot="1" customHeight="1">
      <c r="A18" s="15"/>
      <c r="B18" s="15"/>
      <c r="C18" s="15"/>
      <c r="D18" s="15"/>
      <c r="E18" s="15"/>
      <c r="F18" s="9" t="s">
        <v>32</v>
      </c>
      <c r="G18" s="9"/>
      <c r="H18" s="17">
        <f ca="1">ROUND(SUM(INDIRECT(ADDRESS(ROW()+(-1), COLUMN()+(0), 1)),INDIRECT(ADDRESS(ROW()+(-2), COLUMN()+(0), 1)),INDIRECT(ADDRESS(ROW()+(-3), COLUMN()+(0), 1))), 2)</f>
        <v>1170.13</v>
      </c>
    </row>
    <row r="19" spans="1:8" ht="13.50" thickBot="1" customHeight="1">
      <c r="A19" s="15">
        <v>3</v>
      </c>
      <c r="B19" s="15"/>
      <c r="C19" s="15"/>
      <c r="D19" s="15"/>
      <c r="E19" s="18" t="s">
        <v>33</v>
      </c>
      <c r="F19" s="18"/>
      <c r="G19" s="15"/>
      <c r="H19" s="15"/>
    </row>
    <row r="20" spans="1:8" ht="13.50" thickBot="1" customHeight="1">
      <c r="A20" s="1" t="s">
        <v>34</v>
      </c>
      <c r="B20" s="1"/>
      <c r="C20" s="10" t="s">
        <v>35</v>
      </c>
      <c r="D20" s="10"/>
      <c r="E20" s="1" t="s">
        <v>36</v>
      </c>
      <c r="F20" s="11">
        <v>0.173</v>
      </c>
      <c r="G20" s="12">
        <v>33952.7</v>
      </c>
      <c r="H20" s="12">
        <f ca="1">ROUND(INDIRECT(ADDRESS(ROW()+(0), COLUMN()+(-2), 1))*INDIRECT(ADDRESS(ROW()+(0), COLUMN()+(-1), 1)), 2)</f>
        <v>5873.81</v>
      </c>
    </row>
    <row r="21" spans="1:8" ht="13.50" thickBot="1" customHeight="1">
      <c r="A21" s="1" t="s">
        <v>37</v>
      </c>
      <c r="B21" s="1"/>
      <c r="C21" s="10" t="s">
        <v>38</v>
      </c>
      <c r="D21" s="10"/>
      <c r="E21" s="1" t="s">
        <v>39</v>
      </c>
      <c r="F21" s="11">
        <v>0.213</v>
      </c>
      <c r="G21" s="12">
        <v>24452.1</v>
      </c>
      <c r="H21" s="12">
        <f ca="1">ROUND(INDIRECT(ADDRESS(ROW()+(0), COLUMN()+(-2), 1))*INDIRECT(ADDRESS(ROW()+(0), COLUMN()+(-1), 1)), 2)</f>
        <v>5208.31</v>
      </c>
    </row>
    <row r="22" spans="1:8" ht="13.50" thickBot="1" customHeight="1">
      <c r="A22" s="1" t="s">
        <v>40</v>
      </c>
      <c r="B22" s="1"/>
      <c r="C22" s="10" t="s">
        <v>41</v>
      </c>
      <c r="D22" s="10"/>
      <c r="E22" s="1" t="s">
        <v>42</v>
      </c>
      <c r="F22" s="11">
        <v>0.151</v>
      </c>
      <c r="G22" s="12">
        <v>34893.3</v>
      </c>
      <c r="H22" s="12">
        <f ca="1">ROUND(INDIRECT(ADDRESS(ROW()+(0), COLUMN()+(-2), 1))*INDIRECT(ADDRESS(ROW()+(0), COLUMN()+(-1), 1)), 2)</f>
        <v>5268.89</v>
      </c>
    </row>
    <row r="23" spans="1:8" ht="13.50" thickBot="1" customHeight="1">
      <c r="A23" s="1" t="s">
        <v>43</v>
      </c>
      <c r="B23" s="1"/>
      <c r="C23" s="10" t="s">
        <v>44</v>
      </c>
      <c r="D23" s="10"/>
      <c r="E23" s="1" t="s">
        <v>45</v>
      </c>
      <c r="F23" s="13">
        <v>0.076</v>
      </c>
      <c r="G23" s="14">
        <v>25332.7</v>
      </c>
      <c r="H23" s="14">
        <f ca="1">ROUND(INDIRECT(ADDRESS(ROW()+(0), COLUMN()+(-2), 1))*INDIRECT(ADDRESS(ROW()+(0), COLUMN()+(-1), 1)), 2)</f>
        <v>1925.28</v>
      </c>
    </row>
    <row r="24" spans="1:8" ht="13.50" thickBot="1" customHeight="1">
      <c r="A24" s="15"/>
      <c r="B24" s="15"/>
      <c r="C24" s="15"/>
      <c r="D24" s="15"/>
      <c r="E24" s="15"/>
      <c r="F24" s="9" t="s">
        <v>46</v>
      </c>
      <c r="G24" s="9"/>
      <c r="H24" s="17">
        <f ca="1">ROUND(SUM(INDIRECT(ADDRESS(ROW()+(-1), COLUMN()+(0), 1)),INDIRECT(ADDRESS(ROW()+(-2), COLUMN()+(0), 1)),INDIRECT(ADDRESS(ROW()+(-3), COLUMN()+(0), 1)),INDIRECT(ADDRESS(ROW()+(-4), COLUMN()+(0), 1))), 2)</f>
        <v>18276.3</v>
      </c>
    </row>
    <row r="25" spans="1:8" ht="13.50" thickBot="1" customHeight="1">
      <c r="A25" s="15">
        <v>4</v>
      </c>
      <c r="B25" s="15"/>
      <c r="C25" s="15"/>
      <c r="D25" s="15"/>
      <c r="E25" s="18" t="s">
        <v>47</v>
      </c>
      <c r="F25" s="18"/>
      <c r="G25" s="15"/>
      <c r="H25" s="15"/>
    </row>
    <row r="26" spans="1:8" ht="13.50" thickBot="1" customHeight="1">
      <c r="A26" s="19"/>
      <c r="B26" s="19"/>
      <c r="C26" s="20" t="s">
        <v>48</v>
      </c>
      <c r="D26" s="20"/>
      <c r="E26" s="19" t="s">
        <v>49</v>
      </c>
      <c r="F26" s="13">
        <v>2</v>
      </c>
      <c r="G26" s="14">
        <f ca="1">ROUND(SUM(INDIRECT(ADDRESS(ROW()+(-2), COLUMN()+(1), 1)),INDIRECT(ADDRESS(ROW()+(-8), COLUMN()+(1), 1)),INDIRECT(ADDRESS(ROW()+(-13), COLUMN()+(1), 1))), 2)</f>
        <v>19706.8</v>
      </c>
      <c r="H26" s="14">
        <f ca="1">ROUND(INDIRECT(ADDRESS(ROW()+(0), COLUMN()+(-2), 1))*INDIRECT(ADDRESS(ROW()+(0), COLUMN()+(-1), 1))/100, 2)</f>
        <v>394.14</v>
      </c>
    </row>
    <row r="27" spans="1:8" ht="13.50" thickBot="1" customHeight="1">
      <c r="A27" s="21" t="s">
        <v>50</v>
      </c>
      <c r="B27" s="21"/>
      <c r="C27" s="22"/>
      <c r="D27" s="22"/>
      <c r="E27" s="23"/>
      <c r="F27" s="24" t="s">
        <v>51</v>
      </c>
      <c r="G27" s="25"/>
      <c r="H27" s="26">
        <f ca="1">ROUND(SUM(INDIRECT(ADDRESS(ROW()+(-1), COLUMN()+(0), 1)),INDIRECT(ADDRESS(ROW()+(-3), COLUMN()+(0), 1)),INDIRECT(ADDRESS(ROW()+(-9), COLUMN()+(0), 1)),INDIRECT(ADDRESS(ROW()+(-14), COLUMN()+(0), 1))), 2)</f>
        <v>20100.9</v>
      </c>
    </row>
  </sheetData>
  <mergeCells count="5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B21"/>
    <mergeCell ref="C21:D21"/>
    <mergeCell ref="A22:B22"/>
    <mergeCell ref="C22:D22"/>
    <mergeCell ref="A23:B23"/>
    <mergeCell ref="C23:D23"/>
    <mergeCell ref="A24:B24"/>
    <mergeCell ref="C24:D24"/>
    <mergeCell ref="F24:G24"/>
    <mergeCell ref="A25:B25"/>
    <mergeCell ref="C25:D25"/>
    <mergeCell ref="E25:F25"/>
    <mergeCell ref="A26:B26"/>
    <mergeCell ref="C26:D26"/>
    <mergeCell ref="A27:E27"/>
    <mergeCell ref="F27:G27"/>
  </mergeCells>
  <pageMargins left="0.147638" right="0.147638" top="0.206693" bottom="0.206693" header="0.0" footer="0.0"/>
  <pageSetup paperSize="9" orientation="portrait"/>
  <rowBreaks count="0" manualBreakCount="0">
    </rowBreaks>
</worksheet>
</file>