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<sst xmlns="http://schemas.openxmlformats.org/spreadsheetml/2006/main" count="55" uniqueCount="55">
  <si>
    <t xml:space="preserve"/>
  </si>
  <si>
    <t xml:space="preserve">URM040</t>
  </si>
  <si>
    <t xml:space="preserve">m</t>
  </si>
  <si>
    <t xml:space="preserve">Línea eléctrica.</t>
  </si>
  <si>
    <r>
      <rPr>
        <sz val="8.25"/>
        <color rgb="FF000000"/>
        <rFont val="Arial"/>
        <family val="2"/>
      </rPr>
      <t xml:space="preserve">Línea eléctrica monofásica enterrada para alimentación de electroválvulas y automatismos de riego, formada por cables unipolares con conductores de cobre, RZ1-K (AS) Cca-s1b,d1,a1 3G1 mm², siendo su tensión asignada de 0,6/1 kV, bajo caño protector de polietileno de doble pared, de 40 mm de diámetro.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</si>
  <si>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</si>
  <si>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</si>
  <si>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</si>
  <si>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</si>
  <si>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</si>
  <si>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</si>
  <si>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</si>
  <si>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mt01ara010a</t>
  </si>
  <si>
    <t xml:space="preserve">m³</t>
  </si>
  <si>
    <t xml:space="preserve">Arena con granulometría de 0 a 5 mm de diámetro, limpia.</t>
  </si>
  <si>
    <t xml:space="preserve">mt35aia080aa</t>
  </si>
  <si>
    <t xml:space="preserve">m</t>
  </si>
  <si>
    <t xml:space="preserve">Caño curvable, suministrado en rollo, de polietileno de doble pared (interior lisa y exterior corrugada), de color naranja, de 40 mm de diámetro nominal, para canalización enterrada, resistencia a la compresión 250 N, con grado de protección IP549.</t>
  </si>
  <si>
    <t xml:space="preserve">mt35cun010a1</t>
  </si>
  <si>
    <t xml:space="preserve">m</t>
  </si>
  <si>
    <t xml:space="preserve">Cable unipolar RZ1-K (AS), siendo su tensión asignada de 0,6/1 kV, reacción al fuego clase Cca-s1b,d1,a1 según UNE-EN 50575, con conductor de cobre clase 5 (-K) de 1 mm² de sección, con aislamiento de polietileno reticulado (R) y techo de compuesto termoplástico a base de poliolefina libre de halógenos con baja emisión de humos y gases corrosivos (Z1).</t>
  </si>
  <si>
    <t xml:space="preserve">mt35www010</t>
  </si>
  <si>
    <t xml:space="preserve">Ud</t>
  </si>
  <si>
    <t xml:space="preserve">Material auxiliar para instalaciones eléctricas.</t>
  </si>
  <si>
    <t xml:space="preserve">Subtotal materiales:</t>
  </si>
  <si>
    <t xml:space="preserve">Equipo</t>
  </si>
  <si>
    <t xml:space="preserve">mq04dua020b</t>
  </si>
  <si>
    <t xml:space="preserve">h</t>
  </si>
  <si>
    <t xml:space="preserve">Dumper de descarga frontal de 2 t de carga útil.</t>
  </si>
  <si>
    <t xml:space="preserve">mq02rop020</t>
  </si>
  <si>
    <t xml:space="preserve">h</t>
  </si>
  <si>
    <t xml:space="preserve">Pisón vibrante de guiado manual, de 80 kg, con placa de 30x30 cm, tipo rana.</t>
  </si>
  <si>
    <t xml:space="preserve">mq02cia020j</t>
  </si>
  <si>
    <t xml:space="preserve">h</t>
  </si>
  <si>
    <t xml:space="preserve">Camión cisterna, de 8 m³ de capacidad.</t>
  </si>
  <si>
    <t xml:space="preserve">Subtotal equipo:</t>
  </si>
  <si>
    <t xml:space="preserve">Mano de obra</t>
  </si>
  <si>
    <t xml:space="preserve">mo041</t>
  </si>
  <si>
    <t xml:space="preserve">h</t>
  </si>
  <si>
    <t xml:space="preserve">Oficial albañil de obra civil.</t>
  </si>
  <si>
    <t xml:space="preserve">mo087</t>
  </si>
  <si>
    <t xml:space="preserve">h</t>
  </si>
  <si>
    <t xml:space="preserve">Medio oficial albañil de obra civil.</t>
  </si>
  <si>
    <t xml:space="preserve">mo003</t>
  </si>
  <si>
    <t xml:space="preserve">h</t>
  </si>
  <si>
    <t xml:space="preserve">Oficial electricista.</t>
  </si>
  <si>
    <t xml:space="preserve">mo102</t>
  </si>
  <si>
    <t xml:space="preserve">h</t>
  </si>
  <si>
    <t xml:space="preserve">Medio oficial electricista.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</si>
  <si>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</si>
  <si>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</si>
  <si>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</si>
  <si>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</si>
  <si>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$ 2.357,24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</si>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</sst>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6.97" customWidth="1"/>
    <col min="5" max="5" width="69.87" customWidth="1"/>
    <col min="6" max="6" width="11.56" customWidth="1"/>
    <col min="7" max="7" width="14.45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0.083</v>
      </c>
      <c r="G10" s="12">
        <v>225.38</v>
      </c>
      <c r="H10" s="12">
        <f ca="1">ROUND(INDIRECT(ADDRESS(ROW()+(0), COLUMN()+(-2), 1))*INDIRECT(ADDRESS(ROW()+(0), COLUMN()+(-1), 1)), 2)</f>
        <v>18.71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2154.23</v>
      </c>
      <c r="H11" s="12">
        <f ca="1">ROUND(INDIRECT(ADDRESS(ROW()+(0), COLUMN()+(-2), 1))*INDIRECT(ADDRESS(ROW()+(0), COLUMN()+(-1), 1)), 2)</f>
        <v>2154.23</v>
      </c>
    </row>
    <row r="12" spans="1:8" ht="55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</v>
      </c>
      <c r="G12" s="12">
        <v>553.42</v>
      </c>
      <c r="H12" s="12">
        <f ca="1">ROUND(INDIRECT(ADDRESS(ROW()+(0), COLUMN()+(-2), 1))*INDIRECT(ADDRESS(ROW()+(0), COLUMN()+(-1), 1)), 2)</f>
        <v>1660.26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0.2</v>
      </c>
      <c r="G13" s="14">
        <v>1767.13</v>
      </c>
      <c r="H13" s="14">
        <f ca="1">ROUND(INDIRECT(ADDRESS(ROW()+(0), COLUMN()+(-2), 1))*INDIRECT(ADDRESS(ROW()+(0), COLUMN()+(-1), 1)), 2)</f>
        <v>353.43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4186.63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0.008</v>
      </c>
      <c r="G16" s="12">
        <v>7302.51</v>
      </c>
      <c r="H16" s="12">
        <f ca="1">ROUND(INDIRECT(ADDRESS(ROW()+(0), COLUMN()+(-2), 1))*INDIRECT(ADDRESS(ROW()+(0), COLUMN()+(-1), 1)), 2)</f>
        <v>58.42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0.062</v>
      </c>
      <c r="G17" s="12">
        <v>2757.15</v>
      </c>
      <c r="H17" s="12">
        <f ca="1">ROUND(INDIRECT(ADDRESS(ROW()+(0), COLUMN()+(-2), 1))*INDIRECT(ADDRESS(ROW()+(0), COLUMN()+(-1), 1)), 2)</f>
        <v>170.94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0.001</v>
      </c>
      <c r="G18" s="14">
        <v>83629</v>
      </c>
      <c r="H18" s="14">
        <f ca="1">ROUND(INDIRECT(ADDRESS(ROW()+(0), COLUMN()+(-2), 1))*INDIRECT(ADDRESS(ROW()+(0), COLUMN()+(-1), 1)), 2)</f>
        <v>83.63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1)),INDIRECT(ADDRESS(ROW()+(-3), COLUMN()+(0), 1))), 2)</f>
        <v>312.99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" t="s">
        <v>37</v>
      </c>
      <c r="B21" s="1"/>
      <c r="C21" s="10" t="s">
        <v>38</v>
      </c>
      <c r="D21" s="10"/>
      <c r="E21" s="1" t="s">
        <v>39</v>
      </c>
      <c r="F21" s="11">
        <v>0.052</v>
      </c>
      <c r="G21" s="12">
        <v>33952.7</v>
      </c>
      <c r="H21" s="12">
        <f ca="1">ROUND(INDIRECT(ADDRESS(ROW()+(0), COLUMN()+(-2), 1))*INDIRECT(ADDRESS(ROW()+(0), COLUMN()+(-1), 1)), 2)</f>
        <v>1765.54</v>
      </c>
    </row>
    <row r="22" spans="1:8" ht="13.50" thickBot="1" customHeight="1">
      <c r="A22" s="1" t="s">
        <v>40</v>
      </c>
      <c r="B22" s="1"/>
      <c r="C22" s="10" t="s">
        <v>41</v>
      </c>
      <c r="D22" s="10"/>
      <c r="E22" s="1" t="s">
        <v>42</v>
      </c>
      <c r="F22" s="11">
        <v>0.052</v>
      </c>
      <c r="G22" s="12">
        <v>25378.9</v>
      </c>
      <c r="H22" s="12">
        <f ca="1">ROUND(INDIRECT(ADDRESS(ROW()+(0), COLUMN()+(-2), 1))*INDIRECT(ADDRESS(ROW()+(0), COLUMN()+(-1), 1)), 2)</f>
        <v>1319.7</v>
      </c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0.043</v>
      </c>
      <c r="G23" s="12">
        <v>34893.3</v>
      </c>
      <c r="H23" s="12">
        <f ca="1">ROUND(INDIRECT(ADDRESS(ROW()+(0), COLUMN()+(-2), 1))*INDIRECT(ADDRESS(ROW()+(0), COLUMN()+(-1), 1)), 2)</f>
        <v>1500.41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3">
        <v>0.038</v>
      </c>
      <c r="G24" s="14">
        <v>25332.7</v>
      </c>
      <c r="H24" s="14">
        <f ca="1">ROUND(INDIRECT(ADDRESS(ROW()+(0), COLUMN()+(-2), 1))*INDIRECT(ADDRESS(ROW()+(0), COLUMN()+(-1), 1)), 2)</f>
        <v>962.64</v>
      </c>
    </row>
    <row r="25" spans="1:8" ht="13.50" thickBot="1" customHeight="1">
      <c r="A25" s="15"/>
      <c r="B25" s="15"/>
      <c r="C25" s="15"/>
      <c r="D25" s="15"/>
      <c r="E25" s="15"/>
      <c r="F25" s="9" t="s">
        <v>49</v>
      </c>
      <c r="G25" s="9"/>
      <c r="H25" s="17">
        <f ca="1">ROUND(SUM(INDIRECT(ADDRESS(ROW()+(-1), COLUMN()+(0), 1)),INDIRECT(ADDRESS(ROW()+(-2), COLUMN()+(0), 1)),INDIRECT(ADDRESS(ROW()+(-3), COLUMN()+(0), 1)),INDIRECT(ADDRESS(ROW()+(-4), COLUMN()+(0), 1))), 2)</f>
        <v>5548.29</v>
      </c>
    </row>
    <row r="26" spans="1:8" ht="13.50" thickBot="1" customHeight="1">
      <c r="A26" s="15">
        <v>4</v>
      </c>
      <c r="B26" s="15"/>
      <c r="C26" s="15"/>
      <c r="D26" s="15"/>
      <c r="E26" s="18" t="s">
        <v>50</v>
      </c>
      <c r="F26" s="18"/>
      <c r="G26" s="15"/>
      <c r="H26" s="15"/>
    </row>
    <row r="27" spans="1:8" ht="13.50" thickBot="1" customHeight="1">
      <c r="A27" s="19"/>
      <c r="B27" s="19"/>
      <c r="C27" s="20" t="s">
        <v>51</v>
      </c>
      <c r="D27" s="20"/>
      <c r="E27" s="19" t="s">
        <v>52</v>
      </c>
      <c r="F27" s="13">
        <v>2</v>
      </c>
      <c r="G27" s="14">
        <f ca="1">ROUND(SUM(INDIRECT(ADDRESS(ROW()+(-2), COLUMN()+(1), 1)),INDIRECT(ADDRESS(ROW()+(-8), COLUMN()+(1), 1)),INDIRECT(ADDRESS(ROW()+(-13), COLUMN()+(1), 1))), 2)</f>
        <v>10047.9</v>
      </c>
      <c r="H27" s="14">
        <f ca="1">ROUND(INDIRECT(ADDRESS(ROW()+(0), COLUMN()+(-2), 1))*INDIRECT(ADDRESS(ROW()+(0), COLUMN()+(-1), 1))/100, 2)</f>
        <v>200.96</v>
      </c>
    </row>
    <row r="28" spans="1:8" ht="13.50" thickBot="1" customHeight="1">
      <c r="A28" s="21" t="s">
        <v>53</v>
      </c>
      <c r="B28" s="21"/>
      <c r="C28" s="22"/>
      <c r="D28" s="22"/>
      <c r="E28" s="23"/>
      <c r="F28" s="24" t="s">
        <v>54</v>
      </c>
      <c r="G28" s="25"/>
      <c r="H28" s="26">
        <f ca="1">ROUND(SUM(INDIRECT(ADDRESS(ROW()+(-1), COLUMN()+(0), 1)),INDIRECT(ADDRESS(ROW()+(-3), COLUMN()+(0), 1)),INDIRECT(ADDRESS(ROW()+(-9), COLUMN()+(0), 1)),INDIRECT(ADDRESS(ROW()+(-14), COLUMN()+(0), 1))), 2)</f>
        <v>10248.9</v>
      </c>
    </row>
  </sheetData>
  <mergeCells count="5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147638" right="0.147638" top="0.206693" bottom="0.206693" header="0.0" footer="0.0"/>
  <pageSetup paperSize="9" orientation="portrait"/>
  <rowBreaks count="0" manualBreakCount="0">
    </rowBreaks>
</worksheet>
</file>