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<sst xmlns="http://schemas.openxmlformats.org/spreadsheetml/2006/main" count="49" uniqueCount="49">
  <si>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</si>
  <si>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</si>
  <si>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</si>
  <si>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</si>
  <si>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cañería para calefacción, de 140 mm de diámetro, compuesta por caño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caño corrugado de polietileno de alta densidad (PEAD/HDPE), colocada sobre cama de arena de 10 cm de espesor, debidamente compactada y nivelada con pisón vibrante de guiado manual, relleno lateral compactando hasta los riñones y posterior relleno con la misma arena hasta 15 cm por encima de la generatriz superior de la cañería.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</si>
  <si>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</si>
  <si>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</si>
  <si>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</si>
  <si>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</si>
  <si>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</si>
  <si>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</si>
  <si>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</si>
  <si>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mt37scu009a</t>
  </si>
  <si>
    <t xml:space="preserve">m</t>
  </si>
  <si>
    <t xml:space="preserve">Cañería para calefacción, de 140 mm de diámetro, compuesta por caño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caño corrugado de polietileno de alta densidad (PEAD/HDPE).</t>
  </si>
  <si>
    <t xml:space="preserve">mt37scu109a</t>
  </si>
  <si>
    <t xml:space="preserve">Ud</t>
  </si>
  <si>
    <t xml:space="preserve">Accesorios de unión y kits de aislamiento para cañería, de 40 mm de diámetro.</t>
  </si>
  <si>
    <t xml:space="preserve">mt01ara010a</t>
  </si>
  <si>
    <t xml:space="preserve">m³</t>
  </si>
  <si>
    <t xml:space="preserve">Arena con granulometría de 0 a 5 mm de diámetro, limpia.</t>
  </si>
  <si>
    <t xml:space="preserve">Subtotal materiales:</t>
  </si>
  <si>
    <t xml:space="preserve">Equipo</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</si>
  <si>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</si>
  <si>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</si>
  <si>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</si>
  <si>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</si>
  <si>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</si>
  <si>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</si>
  <si>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t>
  </si>
  <si>
    <t xml:space="preserve">Mano de obra</t>
  </si>
  <si>
    <t xml:space="preserve">mo004</t>
  </si>
  <si>
    <t xml:space="preserve">h</t>
  </si>
  <si>
    <t xml:space="preserve">Oficial calefaccionista.</t>
  </si>
  <si>
    <t xml:space="preserve">mo103</t>
  </si>
  <si>
    <t xml:space="preserve">h</t>
  </si>
  <si>
    <t xml:space="preserve">Medio oficial calefaccionista.</t>
  </si>
  <si>
    <t xml:space="preserve">mo041</t>
  </si>
  <si>
    <t xml:space="preserve">h</t>
  </si>
  <si>
    <t xml:space="preserve">Oficial albañil de obra civil.</t>
  </si>
  <si>
    <t xml:space="preserve">mo087</t>
  </si>
  <si>
    <t xml:space="preserve">h</t>
  </si>
  <si>
    <t xml:space="preserve">Medio oficial albañil de obra civil.</t>
  </si>
  <si>
    <t xml:space="preserve">Subtotal mano de obra:</t>
  </si>
  <si>
    <t xml:space="preserve">Herramientas</t>
  </si>
  <si>
    <t xml:space="preserve">%</t>
  </si>
  <si>
    <t xml:space="preserve">Herramientas</t>
  </si>
  <si>
    <t xml:space="preserve">Coste de mantenimiento decenal: $ 727,00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</si>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</sst>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36" customWidth="1"/>
    <col min="4" max="4" width="6.29" customWidth="1"/>
    <col min="5" max="5" width="70.89" customWidth="1"/>
    <col min="6" max="6" width="11.56" customWidth="1"/>
    <col min="7" max="7" width="14.4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1444.49</v>
      </c>
      <c r="H10" s="12">
        <f ca="1">ROUND(INDIRECT(ADDRESS(ROW()+(0), COLUMN()+(-2), 1))*INDIRECT(ADDRESS(ROW()+(0), COLUMN()+(-1), 1)), 2)</f>
        <v>1444.49</v>
      </c>
    </row>
    <row r="11" spans="1:8" ht="13.50" thickBot="1" customHeight="1">
      <c r="A11" s="1" t="s">
        <v>15</v>
      </c>
      <c r="B11" s="1"/>
      <c r="C11" s="10" t="s">
        <v>16</v>
      </c>
      <c r="D11" s="10"/>
      <c r="E11" s="1" t="s">
        <v>17</v>
      </c>
      <c r="F11" s="11">
        <v>0.1</v>
      </c>
      <c r="G11" s="12">
        <v>1444.49</v>
      </c>
      <c r="H11" s="12">
        <f ca="1">ROUND(INDIRECT(ADDRESS(ROW()+(0), COLUMN()+(-2), 1))*INDIRECT(ADDRESS(ROW()+(0), COLUMN()+(-1), 1)), 2)</f>
        <v>144.45</v>
      </c>
    </row>
    <row r="12" spans="1:8" ht="13.50" thickBot="1" customHeight="1">
      <c r="A12" s="1" t="s">
        <v>18</v>
      </c>
      <c r="B12" s="1"/>
      <c r="C12" s="10" t="s">
        <v>19</v>
      </c>
      <c r="D12" s="10"/>
      <c r="E12" s="1" t="s">
        <v>20</v>
      </c>
      <c r="F12" s="13">
        <v>0.156</v>
      </c>
      <c r="G12" s="14">
        <v>225.38</v>
      </c>
      <c r="H12" s="14">
        <f ca="1">ROUND(INDIRECT(ADDRESS(ROW()+(0), COLUMN()+(-2), 1))*INDIRECT(ADDRESS(ROW()+(0), COLUMN()+(-1), 1)), 2)</f>
        <v>35.16</v>
      </c>
    </row>
    <row r="13" spans="1:8" ht="13.50" thickBot="1" customHeight="1">
      <c r="A13" s="15"/>
      <c r="B13" s="15"/>
      <c r="C13" s="15"/>
      <c r="D13" s="15"/>
      <c r="E13" s="15"/>
      <c r="F13" s="9" t="s">
        <v>21</v>
      </c>
      <c r="G13" s="9"/>
      <c r="H13" s="17">
        <f ca="1">ROUND(SUM(INDIRECT(ADDRESS(ROW()+(-1), COLUMN()+(0), 1)),INDIRECT(ADDRESS(ROW()+(-2), COLUMN()+(0), 1)),INDIRECT(ADDRESS(ROW()+(-3), COLUMN()+(0), 1))), 2)</f>
        <v>1624.1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0.048</v>
      </c>
      <c r="G15" s="12">
        <v>28768.9</v>
      </c>
      <c r="H15" s="12">
        <f ca="1">ROUND(INDIRECT(ADDRESS(ROW()+(0), COLUMN()+(-2), 1))*INDIRECT(ADDRESS(ROW()+(0), COLUMN()+(-1), 1)), 2)</f>
        <v>1380.91</v>
      </c>
    </row>
    <row r="16" spans="1:8" ht="13.50" thickBot="1" customHeight="1">
      <c r="A16" s="1" t="s">
        <v>26</v>
      </c>
      <c r="B16" s="1"/>
      <c r="C16" s="10" t="s">
        <v>27</v>
      </c>
      <c r="D16" s="10"/>
      <c r="E16" s="1" t="s">
        <v>28</v>
      </c>
      <c r="F16" s="13">
        <v>0.117</v>
      </c>
      <c r="G16" s="14">
        <v>2757.15</v>
      </c>
      <c r="H16" s="14">
        <f ca="1">ROUND(INDIRECT(ADDRESS(ROW()+(0), COLUMN()+(-2), 1))*INDIRECT(ADDRESS(ROW()+(0), COLUMN()+(-1), 1)), 2)</f>
        <v>322.59</v>
      </c>
    </row>
    <row r="17" spans="1:8" ht="13.50" thickBot="1" customHeight="1">
      <c r="A17" s="15"/>
      <c r="B17" s="15"/>
      <c r="C17" s="15"/>
      <c r="D17" s="15"/>
      <c r="E17" s="15"/>
      <c r="F17" s="9" t="s">
        <v>29</v>
      </c>
      <c r="G17" s="9"/>
      <c r="H17" s="17">
        <f ca="1">ROUND(SUM(INDIRECT(ADDRESS(ROW()+(-1), COLUMN()+(0), 1)),INDIRECT(ADDRESS(ROW()+(-2), COLUMN()+(0), 1))), 2)</f>
        <v>1703.5</v>
      </c>
    </row>
    <row r="18" spans="1:8" ht="13.50" thickBot="1" customHeight="1">
      <c r="A18" s="15">
        <v>3</v>
      </c>
      <c r="B18" s="15"/>
      <c r="C18" s="15"/>
      <c r="D18" s="15"/>
      <c r="E18" s="18" t="s">
        <v>30</v>
      </c>
      <c r="F18" s="18"/>
      <c r="G18" s="15"/>
      <c r="H18" s="15"/>
    </row>
    <row r="19" spans="1:8" ht="13.50" thickBot="1" customHeight="1">
      <c r="A19" s="1" t="s">
        <v>31</v>
      </c>
      <c r="B19" s="1"/>
      <c r="C19" s="10" t="s">
        <v>32</v>
      </c>
      <c r="D19" s="10"/>
      <c r="E19" s="1" t="s">
        <v>33</v>
      </c>
      <c r="F19" s="11">
        <v>0.026</v>
      </c>
      <c r="G19" s="12">
        <v>34893.3</v>
      </c>
      <c r="H19" s="12">
        <f ca="1">ROUND(INDIRECT(ADDRESS(ROW()+(0), COLUMN()+(-2), 1))*INDIRECT(ADDRESS(ROW()+(0), COLUMN()+(-1), 1)), 2)</f>
        <v>907.23</v>
      </c>
    </row>
    <row r="20" spans="1:8" ht="13.50" thickBot="1" customHeight="1">
      <c r="A20" s="1" t="s">
        <v>34</v>
      </c>
      <c r="B20" s="1"/>
      <c r="C20" s="10" t="s">
        <v>35</v>
      </c>
      <c r="D20" s="10"/>
      <c r="E20" s="1" t="s">
        <v>36</v>
      </c>
      <c r="F20" s="11">
        <v>0.026</v>
      </c>
      <c r="G20" s="12">
        <v>25332.7</v>
      </c>
      <c r="H20" s="12">
        <f ca="1">ROUND(INDIRECT(ADDRESS(ROW()+(0), COLUMN()+(-2), 1))*INDIRECT(ADDRESS(ROW()+(0), COLUMN()+(-1), 1)), 2)</f>
        <v>658.65</v>
      </c>
    </row>
    <row r="21" spans="1:8" ht="13.50" thickBot="1" customHeight="1">
      <c r="A21" s="1" t="s">
        <v>37</v>
      </c>
      <c r="B21" s="1"/>
      <c r="C21" s="10" t="s">
        <v>38</v>
      </c>
      <c r="D21" s="10"/>
      <c r="E21" s="1" t="s">
        <v>39</v>
      </c>
      <c r="F21" s="11">
        <v>0.051</v>
      </c>
      <c r="G21" s="12">
        <v>33952.7</v>
      </c>
      <c r="H21" s="12">
        <f ca="1">ROUND(INDIRECT(ADDRESS(ROW()+(0), COLUMN()+(-2), 1))*INDIRECT(ADDRESS(ROW()+(0), COLUMN()+(-1), 1)), 2)</f>
        <v>1731.59</v>
      </c>
    </row>
    <row r="22" spans="1:8" ht="13.50" thickBot="1" customHeight="1">
      <c r="A22" s="1" t="s">
        <v>40</v>
      </c>
      <c r="B22" s="1"/>
      <c r="C22" s="10" t="s">
        <v>41</v>
      </c>
      <c r="D22" s="10"/>
      <c r="E22" s="1" t="s">
        <v>42</v>
      </c>
      <c r="F22" s="13">
        <v>0.051</v>
      </c>
      <c r="G22" s="14">
        <v>25378.9</v>
      </c>
      <c r="H22" s="14">
        <f ca="1">ROUND(INDIRECT(ADDRESS(ROW()+(0), COLUMN()+(-2), 1))*INDIRECT(ADDRESS(ROW()+(0), COLUMN()+(-1), 1)), 2)</f>
        <v>1294.33</v>
      </c>
    </row>
    <row r="23" spans="1:8" ht="13.50" thickBot="1" customHeight="1">
      <c r="A23" s="15"/>
      <c r="B23" s="15"/>
      <c r="C23" s="15"/>
      <c r="D23" s="15"/>
      <c r="E23" s="15"/>
      <c r="F23" s="9" t="s">
        <v>43</v>
      </c>
      <c r="G23" s="9"/>
      <c r="H23" s="17">
        <f ca="1">ROUND(SUM(INDIRECT(ADDRESS(ROW()+(-1), COLUMN()+(0), 1)),INDIRECT(ADDRESS(ROW()+(-2), COLUMN()+(0), 1)),INDIRECT(ADDRESS(ROW()+(-3), COLUMN()+(0), 1)),INDIRECT(ADDRESS(ROW()+(-4), COLUMN()+(0), 1))), 2)</f>
        <v>4591.8</v>
      </c>
    </row>
    <row r="24" spans="1:8" ht="13.50" thickBot="1" customHeight="1">
      <c r="A24" s="15">
        <v>4</v>
      </c>
      <c r="B24" s="15"/>
      <c r="C24" s="15"/>
      <c r="D24" s="15"/>
      <c r="E24" s="18" t="s">
        <v>44</v>
      </c>
      <c r="F24" s="18"/>
      <c r="G24" s="15"/>
      <c r="H24" s="15"/>
    </row>
    <row r="25" spans="1:8" ht="13.50" thickBot="1" customHeight="1">
      <c r="A25" s="19"/>
      <c r="B25" s="19"/>
      <c r="C25" s="20" t="s">
        <v>45</v>
      </c>
      <c r="D25" s="20"/>
      <c r="E25" s="19" t="s">
        <v>46</v>
      </c>
      <c r="F25" s="13">
        <v>2</v>
      </c>
      <c r="G25" s="14">
        <f ca="1">ROUND(SUM(INDIRECT(ADDRESS(ROW()+(-2), COLUMN()+(1), 1)),INDIRECT(ADDRESS(ROW()+(-8), COLUMN()+(1), 1)),INDIRECT(ADDRESS(ROW()+(-12), COLUMN()+(1), 1))), 2)</f>
        <v>7919.4</v>
      </c>
      <c r="H25" s="14">
        <f ca="1">ROUND(INDIRECT(ADDRESS(ROW()+(0), COLUMN()+(-2), 1))*INDIRECT(ADDRESS(ROW()+(0), COLUMN()+(-1), 1))/100, 2)</f>
        <v>158.39</v>
      </c>
    </row>
    <row r="26" spans="1:8" ht="13.50" thickBot="1" customHeight="1">
      <c r="A26" s="21" t="s">
        <v>47</v>
      </c>
      <c r="B26" s="21"/>
      <c r="C26" s="22"/>
      <c r="D26" s="22"/>
      <c r="E26" s="23"/>
      <c r="F26" s="24" t="s">
        <v>48</v>
      </c>
      <c r="G26" s="25"/>
      <c r="H26" s="26">
        <f ca="1">ROUND(SUM(INDIRECT(ADDRESS(ROW()+(-1), COLUMN()+(0), 1)),INDIRECT(ADDRESS(ROW()+(-3), COLUMN()+(0), 1)),INDIRECT(ADDRESS(ROW()+(-9), COLUMN()+(0), 1)),INDIRECT(ADDRESS(ROW()+(-13), COLUMN()+(0), 1))), 2)</f>
        <v>8077.79</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