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<sst xmlns="http://schemas.openxmlformats.org/spreadsheetml/2006/main" count="73" uniqueCount="73">
  <si>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</si>
  <si>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UAP010</t>
  </si>
  <si>
    <t xml:space="preserve">Ud</t>
  </si>
  <si>
    <t xml:space="preserve">Boca de acceso.</t>
  </si>
  <si>
    <r>
      <rPr>
        <sz val="8.25"/>
        <color rgb="FF000000"/>
        <rFont val="Arial"/>
        <family val="2"/>
      </rPr>
      <t xml:space="preserve">Boca de acceso, de 1,00 m de diámetro interior y de 1,6 m de altura útil interior, de mampostería de ladrillo cerámico macizo de 1 pie de espesor asentado con mortero de cemento, confeccionado en obra, dosificación 1:6, revoque y bruñido por el interior con mortero de cemento, confeccionado en obra, con aditivo hidrófugo, dosificación 1:3 y elementos prefabricados de hormigón masivo, sobre solera de 25 cm de espesor de hormigón armado H-35, clase de exposición ambiental A2+Q2, tamaño máximo del agregado 19,0 mm, consistencia muy plástica ligeramente armada con malla soldada, con cierre de tapa circular con bloqueo y marco de fundición carga de rotura 400 kN, instalada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</si>
  <si>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</si>
  <si>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</si>
  <si>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</si>
  <si>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</si>
  <si>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</si>
  <si>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</si>
  <si>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</si>
  <si>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mt10haf070jqc</t>
  </si>
  <si>
    <t xml:space="preserve">m³</t>
  </si>
  <si>
    <t xml:space="preserve">Hormigón H-35, clase de exposición ambiental A2+Q2, tamaño máximo del agregado 19 mm, consistencia muy plástica, elaborado, según CIRSOC 201 2005.</t>
  </si>
  <si>
    <t xml:space="preserve">mt07ame080iwc</t>
  </si>
  <si>
    <t xml:space="preserve">m²</t>
  </si>
  <si>
    <t xml:space="preserve">Malla soldada R 335 separación 150x250 mm, con alambres longitudinales de 8 mm de diámetro y alambres transversales de 5,0 mm de diámetro, acero AM 500 N, según IRAM-IAS U 500-06.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</si>
  <si>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</si>
  <si>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</si>
  <si>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</si>
  <si>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</si>
  <si>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</si>
  <si>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</si>
  <si>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</si>
  <si>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</si>
  <si>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</si>
  <si>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</si>
  <si>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</si>
  <si>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</si>
  <si>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</si>
  <si>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</si>
  <si>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</si>
  <si>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</si>
  <si>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</si>
  <si>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</si>
  <si>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mt46phm010b</t>
  </si>
  <si>
    <t xml:space="preserve">Ud</t>
  </si>
  <si>
    <t xml:space="preserve">Anillo prefabricado de hormigón masivo, con unión rígida machihembrada con junta de goma, de 100 cm de diámetro interior y 50 cm de altura, resistencia a compresión mayor de 250 kg/cm², para formación de boca de acceso.</t>
  </si>
  <si>
    <t xml:space="preserve">mt46phm020b</t>
  </si>
  <si>
    <t xml:space="preserve">Ud</t>
  </si>
  <si>
    <t xml:space="preserve">Cono asimétrico prefabricado de hormigón masivo, con unión rígida machihembrada con junta de goma, de 100 a 60 cm de diámetro interior y 60 cm de altura, resistencia a compresión mayor de 250 kg/cm², para formación de boca de acceso.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</si>
  <si>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</si>
  <si>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</si>
  <si>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</si>
  <si>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</si>
  <si>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</si>
  <si>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boca de acceso, carga de rotura 400 kN. Tapa revestida con pintura bituminosa y marco provisto de junta de insonorización de polietileno y dispositivo antirrobo.</t>
  </si>
  <si>
    <t xml:space="preserve">mt46phm050</t>
  </si>
  <si>
    <t xml:space="preserve">Ud</t>
  </si>
  <si>
    <t xml:space="preserve">Escalón de polipropileno conformado en U, para boca de acceso, de 330x160 mm, sección transversal de D=25 mm.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</si>
  <si>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</si>
  <si>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</si>
  <si>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</si>
  <si>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</si>
  <si>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</si>
  <si>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</si>
  <si>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</si>
  <si>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</si>
  <si>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</si>
  <si>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</si>
  <si>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</si>
  <si>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</si>
  <si>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</si>
  <si>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</si>
  <si>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</si>
  <si>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</si>
  <si>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</si>
  <si>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</si>
  <si>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</si>
  <si>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</si>
  <si>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$ 20.139,21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</si>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</sst>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6.47" customWidth="1"/>
    <col min="5" max="5" width="12.24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0.675</v>
      </c>
      <c r="F10" s="12">
        <v>3475.43</v>
      </c>
      <c r="G10" s="12">
        <f ca="1">ROUND(INDIRECT(ADDRESS(ROW()+(0), COLUMN()+(-2), 1))*INDIRECT(ADDRESS(ROW()+(0), COLUMN()+(-1), 1)), 2)</f>
        <v>2345.92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2.25</v>
      </c>
      <c r="F11" s="12">
        <v>160.61</v>
      </c>
      <c r="G11" s="12">
        <f ca="1">ROUND(INDIRECT(ADDRESS(ROW()+(0), COLUMN()+(-2), 1))*INDIRECT(ADDRESS(ROW()+(0), COLUMN()+(-1), 1)), 2)</f>
        <v>361.37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0.466</v>
      </c>
      <c r="F12" s="12">
        <v>3421.91</v>
      </c>
      <c r="G12" s="12">
        <f ca="1">ROUND(INDIRECT(ADDRESS(ROW()+(0), COLUMN()+(-2), 1))*INDIRECT(ADDRESS(ROW()+(0), COLUMN()+(-1), 1)), 2)</f>
        <v>1594.61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220</v>
      </c>
      <c r="F13" s="12">
        <v>7.97</v>
      </c>
      <c r="G13" s="12">
        <f ca="1">ROUND(INDIRECT(ADDRESS(ROW()+(0), COLUMN()+(-2), 1))*INDIRECT(ADDRESS(ROW()+(0), COLUMN()+(-1), 1)), 2)</f>
        <v>1753.4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0.048</v>
      </c>
      <c r="F14" s="12">
        <v>25.22</v>
      </c>
      <c r="G14" s="12">
        <f ca="1">ROUND(INDIRECT(ADDRESS(ROW()+(0), COLUMN()+(-2), 1))*INDIRECT(ADDRESS(ROW()+(0), COLUMN()+(-1), 1)), 2)</f>
        <v>1.21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0.38</v>
      </c>
      <c r="F15" s="12">
        <v>283.7</v>
      </c>
      <c r="G15" s="12">
        <f ca="1">ROUND(INDIRECT(ADDRESS(ROW()+(0), COLUMN()+(-2), 1))*INDIRECT(ADDRESS(ROW()+(0), COLUMN()+(-1), 1)), 2)</f>
        <v>107.81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72.274</v>
      </c>
      <c r="F16" s="12">
        <v>4.84</v>
      </c>
      <c r="G16" s="12">
        <f ca="1">ROUND(INDIRECT(ADDRESS(ROW()+(0), COLUMN()+(-2), 1))*INDIRECT(ADDRESS(ROW()+(0), COLUMN()+(-1), 1)), 2)</f>
        <v>349.81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0.565</v>
      </c>
      <c r="F17" s="12">
        <v>20.18</v>
      </c>
      <c r="G17" s="12">
        <f ca="1">ROUND(INDIRECT(ADDRESS(ROW()+(0), COLUMN()+(-2), 1))*INDIRECT(ADDRESS(ROW()+(0), COLUMN()+(-1), 1)), 2)</f>
        <v>11.4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623.98</v>
      </c>
      <c r="G18" s="12">
        <f ca="1">ROUND(INDIRECT(ADDRESS(ROW()+(0), COLUMN()+(-2), 1))*INDIRECT(ADDRESS(ROW()+(0), COLUMN()+(-1), 1)), 2)</f>
        <v>623.98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881.35</v>
      </c>
      <c r="G19" s="12">
        <f ca="1">ROUND(INDIRECT(ADDRESS(ROW()+(0), COLUMN()+(-2), 1))*INDIRECT(ADDRESS(ROW()+(0), COLUMN()+(-1), 1)), 2)</f>
        <v>881.35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0.007</v>
      </c>
      <c r="F20" s="12">
        <v>44.34</v>
      </c>
      <c r="G20" s="12">
        <f ca="1">ROUND(INDIRECT(ADDRESS(ROW()+(0), COLUMN()+(-2), 1))*INDIRECT(ADDRESS(ROW()+(0), COLUMN()+(-1), 1)), 2)</f>
        <v>0.31</v>
      </c>
    </row>
    <row r="21" spans="1:7" ht="55.5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1812.52</v>
      </c>
      <c r="G21" s="12">
        <f ca="1">ROUND(INDIRECT(ADDRESS(ROW()+(0), COLUMN()+(-2), 1))*INDIRECT(ADDRESS(ROW()+(0), COLUMN()+(-1), 1)), 2)</f>
        <v>1812.52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3">
        <v>4</v>
      </c>
      <c r="F22" s="14">
        <v>73.29</v>
      </c>
      <c r="G22" s="14">
        <f ca="1">ROUND(INDIRECT(ADDRESS(ROW()+(0), COLUMN()+(-2), 1))*INDIRECT(ADDRESS(ROW()+(0), COLUMN()+(-1), 1)), 2)</f>
        <v>293.16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10136.9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0.2</v>
      </c>
      <c r="F25" s="12">
        <v>38954.6</v>
      </c>
      <c r="G25" s="12">
        <f ca="1">ROUND(INDIRECT(ADDRESS(ROW()+(0), COLUMN()+(-2), 1))*INDIRECT(ADDRESS(ROW()+(0), COLUMN()+(-1), 1)), 2)</f>
        <v>7790.93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0.167</v>
      </c>
      <c r="F26" s="14">
        <v>2426.58</v>
      </c>
      <c r="G26" s="14">
        <f ca="1">ROUND(INDIRECT(ADDRESS(ROW()+(0), COLUMN()+(-2), 1))*INDIRECT(ADDRESS(ROW()+(0), COLUMN()+(-1), 1)), 2)</f>
        <v>405.24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8196.17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6.951</v>
      </c>
      <c r="F29" s="12">
        <v>33952.7</v>
      </c>
      <c r="G29" s="12">
        <f ca="1">ROUND(INDIRECT(ADDRESS(ROW()+(0), COLUMN()+(-2), 1))*INDIRECT(ADDRESS(ROW()+(0), COLUMN()+(-1), 1)), 2)</f>
        <v>236005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3">
        <v>5.538</v>
      </c>
      <c r="F30" s="14">
        <v>25378.9</v>
      </c>
      <c r="G30" s="14">
        <f ca="1">ROUND(INDIRECT(ADDRESS(ROW()+(0), COLUMN()+(-2), 1))*INDIRECT(ADDRESS(ROW()+(0), COLUMN()+(-1), 1)), 2)</f>
        <v>140549</v>
      </c>
    </row>
    <row r="31" spans="1:7" ht="13.50" thickBot="1" customHeight="1">
      <c r="A31" s="15"/>
      <c r="B31" s="15"/>
      <c r="C31" s="15"/>
      <c r="D31" s="15"/>
      <c r="E31" s="9" t="s">
        <v>67</v>
      </c>
      <c r="F31" s="9"/>
      <c r="G31" s="17">
        <f ca="1">ROUND(SUM(INDIRECT(ADDRESS(ROW()+(-1), COLUMN()+(0), 1)),INDIRECT(ADDRESS(ROW()+(-2), COLUMN()+(0), 1))), 2)</f>
        <v>376553</v>
      </c>
    </row>
    <row r="32" spans="1:7" ht="13.50" thickBot="1" customHeight="1">
      <c r="A32" s="15">
        <v>4</v>
      </c>
      <c r="B32" s="15"/>
      <c r="C32" s="15"/>
      <c r="D32" s="18" t="s">
        <v>68</v>
      </c>
      <c r="E32" s="18"/>
      <c r="F32" s="15"/>
      <c r="G32" s="15"/>
    </row>
    <row r="33" spans="1:7" ht="13.50" thickBot="1" customHeight="1">
      <c r="A33" s="19"/>
      <c r="B33" s="19"/>
      <c r="C33" s="20" t="s">
        <v>69</v>
      </c>
      <c r="D33" s="19" t="s">
        <v>70</v>
      </c>
      <c r="E33" s="13">
        <v>2</v>
      </c>
      <c r="F33" s="14">
        <f ca="1">ROUND(SUM(INDIRECT(ADDRESS(ROW()+(-2), COLUMN()+(1), 1)),INDIRECT(ADDRESS(ROW()+(-6), COLUMN()+(1), 1)),INDIRECT(ADDRESS(ROW()+(-10), COLUMN()+(1), 1))), 2)</f>
        <v>394886</v>
      </c>
      <c r="G33" s="14">
        <f ca="1">ROUND(INDIRECT(ADDRESS(ROW()+(0), COLUMN()+(-2), 1))*INDIRECT(ADDRESS(ROW()+(0), COLUMN()+(-1), 1))/100, 2)</f>
        <v>7897.73</v>
      </c>
    </row>
    <row r="34" spans="1:7" ht="13.50" thickBot="1" customHeight="1">
      <c r="A34" s="21" t="s">
        <v>71</v>
      </c>
      <c r="B34" s="21"/>
      <c r="C34" s="22"/>
      <c r="D34" s="23"/>
      <c r="E34" s="24" t="s">
        <v>72</v>
      </c>
      <c r="F34" s="25"/>
      <c r="G34" s="26">
        <f ca="1">ROUND(SUM(INDIRECT(ADDRESS(ROW()+(-1), COLUMN()+(0), 1)),INDIRECT(ADDRESS(ROW()+(-3), COLUMN()+(0), 1)),INDIRECT(ADDRESS(ROW()+(-7), COLUMN()+(0), 1)),INDIRECT(ADDRESS(ROW()+(-11), COLUMN()+(0), 1))), 2)</f>
        <v>402784</v>
      </c>
    </row>
  </sheetData>
  <mergeCells count="3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