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<sst xmlns="http://schemas.openxmlformats.org/spreadsheetml/2006/main" count="58" uniqueCount="58">
  <si>
    <t xml:space="preserve"/>
  </si>
  <si>
    <t xml:space="preserve">UAA010</t>
  </si>
  <si>
    <t xml:space="preserve">Ud</t>
  </si>
  <si>
    <t xml:space="preserve">Cámara de inspección de obra de mampostería.</t>
  </si>
  <si>
    <r>
      <rPr>
        <sz val="8.25"/>
        <color rgb="FF000000"/>
        <rFont val="Arial"/>
        <family val="2"/>
      </rPr>
      <t xml:space="preserve">Cámara de inspección de paso, registrable, de obra de mampostería, de dimensiones interiores 50x50x50 cm, con tapa prefabricada de hormigón armado, sobre solera de hormigón masivo. El precio no incluye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</si>
  <si>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</si>
  <si>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</si>
  <si>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</si>
  <si>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</si>
  <si>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</si>
  <si>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</si>
  <si>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</si>
  <si>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mt10hmf080we</t>
  </si>
  <si>
    <t xml:space="preserve">m³</t>
  </si>
  <si>
    <t xml:space="preserve">Hormigón masivo H-35, clase de exposición ambiental A1+Q2, tamaño máximo del agregado 19 mm, consistencia muy plástica, elaborado, según CIRSOC 201 2005.</t>
  </si>
  <si>
    <t xml:space="preserve">mt04lma010b</t>
  </si>
  <si>
    <t xml:space="preserve">Ud</t>
  </si>
  <si>
    <t xml:space="preserve">Ladrillo cerámico macizo de elaboración mecánica, para revestir, 25x12x5 cm, densidad 2300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</si>
  <si>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</si>
  <si>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</si>
  <si>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</si>
  <si>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</si>
  <si>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</si>
  <si>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</si>
  <si>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</si>
  <si>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</si>
  <si>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</si>
  <si>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mt11var130</t>
  </si>
  <si>
    <t xml:space="preserve">Ud</t>
  </si>
  <si>
    <t xml:space="preserve">Colector de conexión de PVC, con tres entradas y una salida, con tapa de registro.</t>
  </si>
  <si>
    <t xml:space="preserve">mt08adt010</t>
  </si>
  <si>
    <t xml:space="preserve">kg</t>
  </si>
  <si>
    <t xml:space="preserve">Aditivo hidrófugo para impermeabilización de morteros u hormigones.</t>
  </si>
  <si>
    <t xml:space="preserve">mt11var100</t>
  </si>
  <si>
    <t xml:space="preserve">Ud</t>
  </si>
  <si>
    <t xml:space="preserve">Conjunto de elementos necesarios para garantizar el cierre hermético al paso de olores mefíticos en cámaras de inspección de desagües cloacales, compuesto por: angulares y chapas metálicas con sus elementos de fijación y anclaje, junta de neopreno, aceite y demás accesorios.</t>
  </si>
  <si>
    <t xml:space="preserve">mt11arf010b</t>
  </si>
  <si>
    <t xml:space="preserve">Ud</t>
  </si>
  <si>
    <t xml:space="preserve">Tapa de hormigón armado prefabricada, 60x60x5 cm.</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</si>
  <si>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</si>
  <si>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</si>
  <si>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</si>
  <si>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</si>
  <si>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</si>
  <si>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</si>
  <si>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</si>
  <si>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mo041</t>
  </si>
  <si>
    <t xml:space="preserve">h</t>
  </si>
  <si>
    <t xml:space="preserve">Oficial albañil de obra civil.</t>
  </si>
  <si>
    <t xml:space="preserve">mo087</t>
  </si>
  <si>
    <t xml:space="preserve">h</t>
  </si>
  <si>
    <t xml:space="preserve">Medio oficial albañil de obra civil.</t>
  </si>
  <si>
    <t xml:space="preserve">Subtotal mano de obra:</t>
  </si>
  <si>
    <t xml:space="preserve">Herramientas</t>
  </si>
  <si>
    <t xml:space="preserve">%</t>
  </si>
  <si>
    <t xml:space="preserve">Herramientas</t>
  </si>
  <si>
    <t xml:space="preserve">Coste de mantenimiento decenal: $ 5.210,96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</si>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</sst>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31" customWidth="1"/>
    <col min="4" max="4" width="68.17" customWidth="1"/>
    <col min="5" max="5" width="12.24" customWidth="1"/>
    <col min="6" max="6" width="13.77"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0.182</v>
      </c>
      <c r="F10" s="12">
        <v>3421.91</v>
      </c>
      <c r="G10" s="12">
        <f ca="1">ROUND(INDIRECT(ADDRESS(ROW()+(0), COLUMN()+(-2), 1))*INDIRECT(ADDRESS(ROW()+(0), COLUMN()+(-1), 1)), 2)</f>
        <v>622.79</v>
      </c>
    </row>
    <row r="11" spans="1:7" ht="24.00" thickBot="1" customHeight="1">
      <c r="A11" s="1" t="s">
        <v>15</v>
      </c>
      <c r="B11" s="1"/>
      <c r="C11" s="10" t="s">
        <v>16</v>
      </c>
      <c r="D11" s="1" t="s">
        <v>17</v>
      </c>
      <c r="E11" s="11">
        <v>100</v>
      </c>
      <c r="F11" s="12">
        <v>7.97</v>
      </c>
      <c r="G11" s="12">
        <f ca="1">ROUND(INDIRECT(ADDRESS(ROW()+(0), COLUMN()+(-2), 1))*INDIRECT(ADDRESS(ROW()+(0), COLUMN()+(-1), 1)), 2)</f>
        <v>797</v>
      </c>
    </row>
    <row r="12" spans="1:7" ht="13.50" thickBot="1" customHeight="1">
      <c r="A12" s="1" t="s">
        <v>18</v>
      </c>
      <c r="B12" s="1"/>
      <c r="C12" s="10" t="s">
        <v>19</v>
      </c>
      <c r="D12" s="1" t="s">
        <v>20</v>
      </c>
      <c r="E12" s="11">
        <v>0.013</v>
      </c>
      <c r="F12" s="12">
        <v>25.22</v>
      </c>
      <c r="G12" s="12">
        <f ca="1">ROUND(INDIRECT(ADDRESS(ROW()+(0), COLUMN()+(-2), 1))*INDIRECT(ADDRESS(ROW()+(0), COLUMN()+(-1), 1)), 2)</f>
        <v>0.33</v>
      </c>
    </row>
    <row r="13" spans="1:7" ht="13.50" thickBot="1" customHeight="1">
      <c r="A13" s="1" t="s">
        <v>21</v>
      </c>
      <c r="B13" s="1"/>
      <c r="C13" s="10" t="s">
        <v>22</v>
      </c>
      <c r="D13" s="1" t="s">
        <v>23</v>
      </c>
      <c r="E13" s="11">
        <v>0.088</v>
      </c>
      <c r="F13" s="12">
        <v>283.7</v>
      </c>
      <c r="G13" s="12">
        <f ca="1">ROUND(INDIRECT(ADDRESS(ROW()+(0), COLUMN()+(-2), 1))*INDIRECT(ADDRESS(ROW()+(0), COLUMN()+(-1), 1)), 2)</f>
        <v>24.97</v>
      </c>
    </row>
    <row r="14" spans="1:7" ht="13.50" thickBot="1" customHeight="1">
      <c r="A14" s="1" t="s">
        <v>24</v>
      </c>
      <c r="B14" s="1"/>
      <c r="C14" s="10" t="s">
        <v>25</v>
      </c>
      <c r="D14" s="1" t="s">
        <v>26</v>
      </c>
      <c r="E14" s="11">
        <v>17.738</v>
      </c>
      <c r="F14" s="12">
        <v>4.84</v>
      </c>
      <c r="G14" s="12">
        <f ca="1">ROUND(INDIRECT(ADDRESS(ROW()+(0), COLUMN()+(-2), 1))*INDIRECT(ADDRESS(ROW()+(0), COLUMN()+(-1), 1)), 2)</f>
        <v>85.85</v>
      </c>
    </row>
    <row r="15" spans="1:7" ht="24.00" thickBot="1" customHeight="1">
      <c r="A15" s="1" t="s">
        <v>27</v>
      </c>
      <c r="B15" s="1"/>
      <c r="C15" s="10" t="s">
        <v>28</v>
      </c>
      <c r="D15" s="1" t="s">
        <v>29</v>
      </c>
      <c r="E15" s="11">
        <v>1</v>
      </c>
      <c r="F15" s="12">
        <v>591.03</v>
      </c>
      <c r="G15" s="12">
        <f ca="1">ROUND(INDIRECT(ADDRESS(ROW()+(0), COLUMN()+(-2), 1))*INDIRECT(ADDRESS(ROW()+(0), COLUMN()+(-1), 1)), 2)</f>
        <v>591.03</v>
      </c>
    </row>
    <row r="16" spans="1:7" ht="13.50" thickBot="1" customHeight="1">
      <c r="A16" s="1" t="s">
        <v>30</v>
      </c>
      <c r="B16" s="1"/>
      <c r="C16" s="10" t="s">
        <v>31</v>
      </c>
      <c r="D16" s="1" t="s">
        <v>32</v>
      </c>
      <c r="E16" s="11">
        <v>0.169</v>
      </c>
      <c r="F16" s="12">
        <v>20.18</v>
      </c>
      <c r="G16" s="12">
        <f ca="1">ROUND(INDIRECT(ADDRESS(ROW()+(0), COLUMN()+(-2), 1))*INDIRECT(ADDRESS(ROW()+(0), COLUMN()+(-1), 1)), 2)</f>
        <v>3.41</v>
      </c>
    </row>
    <row r="17" spans="1:7" ht="45.00" thickBot="1" customHeight="1">
      <c r="A17" s="1" t="s">
        <v>33</v>
      </c>
      <c r="B17" s="1"/>
      <c r="C17" s="10" t="s">
        <v>34</v>
      </c>
      <c r="D17" s="1" t="s">
        <v>35</v>
      </c>
      <c r="E17" s="11">
        <v>1</v>
      </c>
      <c r="F17" s="12">
        <v>130.03</v>
      </c>
      <c r="G17" s="12">
        <f ca="1">ROUND(INDIRECT(ADDRESS(ROW()+(0), COLUMN()+(-2), 1))*INDIRECT(ADDRESS(ROW()+(0), COLUMN()+(-1), 1)), 2)</f>
        <v>130.03</v>
      </c>
    </row>
    <row r="18" spans="1:7" ht="13.50" thickBot="1" customHeight="1">
      <c r="A18" s="1" t="s">
        <v>36</v>
      </c>
      <c r="B18" s="1"/>
      <c r="C18" s="10" t="s">
        <v>37</v>
      </c>
      <c r="D18" s="1" t="s">
        <v>38</v>
      </c>
      <c r="E18" s="13">
        <v>1</v>
      </c>
      <c r="F18" s="14">
        <v>275.81</v>
      </c>
      <c r="G18" s="14">
        <f ca="1">ROUND(INDIRECT(ADDRESS(ROW()+(0), COLUMN()+(-2), 1))*INDIRECT(ADDRESS(ROW()+(0), COLUMN()+(-1), 1)), 2)</f>
        <v>275.81</v>
      </c>
    </row>
    <row r="19" spans="1:7" ht="13.50" thickBot="1" customHeight="1">
      <c r="A19" s="15"/>
      <c r="B19" s="15"/>
      <c r="C19" s="15"/>
      <c r="D19" s="15"/>
      <c r="E19" s="9" t="s">
        <v>39</v>
      </c>
      <c r="F19" s="9"/>
      <c r="G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2531.22</v>
      </c>
    </row>
    <row r="20" spans="1:7" ht="13.50" thickBot="1" customHeight="1">
      <c r="A20" s="15">
        <v>2</v>
      </c>
      <c r="B20" s="15"/>
      <c r="C20" s="15"/>
      <c r="D20" s="18" t="s">
        <v>40</v>
      </c>
      <c r="E20" s="18"/>
      <c r="F20" s="15"/>
      <c r="G20" s="15"/>
    </row>
    <row r="21" spans="1:7" ht="13.50" thickBot="1" customHeight="1">
      <c r="A21" s="1" t="s">
        <v>41</v>
      </c>
      <c r="B21" s="1"/>
      <c r="C21" s="10" t="s">
        <v>42</v>
      </c>
      <c r="D21" s="1" t="s">
        <v>43</v>
      </c>
      <c r="E21" s="13">
        <v>0.039</v>
      </c>
      <c r="F21" s="14">
        <v>2426.58</v>
      </c>
      <c r="G21" s="14">
        <f ca="1">ROUND(INDIRECT(ADDRESS(ROW()+(0), COLUMN()+(-2), 1))*INDIRECT(ADDRESS(ROW()+(0), COLUMN()+(-1), 1)), 2)</f>
        <v>94.64</v>
      </c>
    </row>
    <row r="22" spans="1:7" ht="13.50" thickBot="1" customHeight="1">
      <c r="A22" s="15"/>
      <c r="B22" s="15"/>
      <c r="C22" s="15"/>
      <c r="D22" s="15"/>
      <c r="E22" s="9" t="s">
        <v>44</v>
      </c>
      <c r="F22" s="9"/>
      <c r="G22" s="17">
        <f ca="1">ROUND(SUM(INDIRECT(ADDRESS(ROW()+(-1), COLUMN()+(0), 1))), 2)</f>
        <v>94.64</v>
      </c>
    </row>
    <row r="23" spans="1:7" ht="13.50" thickBot="1" customHeight="1">
      <c r="A23" s="15">
        <v>3</v>
      </c>
      <c r="B23" s="15"/>
      <c r="C23" s="15"/>
      <c r="D23" s="18" t="s">
        <v>45</v>
      </c>
      <c r="E23" s="18"/>
      <c r="F23" s="15"/>
      <c r="G23" s="15"/>
    </row>
    <row r="24" spans="1:7" ht="13.50" thickBot="1" customHeight="1">
      <c r="A24" s="1" t="s">
        <v>46</v>
      </c>
      <c r="B24" s="1"/>
      <c r="C24" s="10" t="s">
        <v>47</v>
      </c>
      <c r="D24" s="1" t="s">
        <v>48</v>
      </c>
      <c r="E24" s="11">
        <v>1.677</v>
      </c>
      <c r="F24" s="12">
        <v>33952.7</v>
      </c>
      <c r="G24" s="12">
        <f ca="1">ROUND(INDIRECT(ADDRESS(ROW()+(0), COLUMN()+(-2), 1))*INDIRECT(ADDRESS(ROW()+(0), COLUMN()+(-1), 1)), 2)</f>
        <v>56938.6</v>
      </c>
    </row>
    <row r="25" spans="1:7" ht="13.50" thickBot="1" customHeight="1">
      <c r="A25" s="1" t="s">
        <v>49</v>
      </c>
      <c r="B25" s="1"/>
      <c r="C25" s="10" t="s">
        <v>50</v>
      </c>
      <c r="D25" s="1" t="s">
        <v>51</v>
      </c>
      <c r="E25" s="13">
        <v>1.679</v>
      </c>
      <c r="F25" s="14">
        <v>25378.9</v>
      </c>
      <c r="G25" s="14">
        <f ca="1">ROUND(INDIRECT(ADDRESS(ROW()+(0), COLUMN()+(-2), 1))*INDIRECT(ADDRESS(ROW()+(0), COLUMN()+(-1), 1)), 2)</f>
        <v>42611.2</v>
      </c>
    </row>
    <row r="26" spans="1:7" ht="13.50" thickBot="1" customHeight="1">
      <c r="A26" s="15"/>
      <c r="B26" s="15"/>
      <c r="C26" s="15"/>
      <c r="D26" s="15"/>
      <c r="E26" s="9" t="s">
        <v>52</v>
      </c>
      <c r="F26" s="9"/>
      <c r="G26" s="17">
        <f ca="1">ROUND(SUM(INDIRECT(ADDRESS(ROW()+(-1), COLUMN()+(0), 1)),INDIRECT(ADDRESS(ROW()+(-2), COLUMN()+(0), 1))), 2)</f>
        <v>99549.8</v>
      </c>
    </row>
    <row r="27" spans="1:7" ht="13.50" thickBot="1" customHeight="1">
      <c r="A27" s="15">
        <v>4</v>
      </c>
      <c r="B27" s="15"/>
      <c r="C27" s="15"/>
      <c r="D27" s="18" t="s">
        <v>53</v>
      </c>
      <c r="E27" s="18"/>
      <c r="F27" s="15"/>
      <c r="G27" s="15"/>
    </row>
    <row r="28" spans="1:7" ht="13.50" thickBot="1" customHeight="1">
      <c r="A28" s="19"/>
      <c r="B28" s="19"/>
      <c r="C28" s="20" t="s">
        <v>54</v>
      </c>
      <c r="D28" s="19" t="s">
        <v>55</v>
      </c>
      <c r="E28" s="13">
        <v>2</v>
      </c>
      <c r="F28" s="14">
        <f ca="1">ROUND(SUM(INDIRECT(ADDRESS(ROW()+(-2), COLUMN()+(1), 1)),INDIRECT(ADDRESS(ROW()+(-6), COLUMN()+(1), 1)),INDIRECT(ADDRESS(ROW()+(-9), COLUMN()+(1), 1))), 2)</f>
        <v>102176</v>
      </c>
      <c r="G28" s="14">
        <f ca="1">ROUND(INDIRECT(ADDRESS(ROW()+(0), COLUMN()+(-2), 1))*INDIRECT(ADDRESS(ROW()+(0), COLUMN()+(-1), 1))/100, 2)</f>
        <v>2043.51</v>
      </c>
    </row>
    <row r="29" spans="1:7" ht="13.50" thickBot="1" customHeight="1">
      <c r="A29" s="21" t="s">
        <v>56</v>
      </c>
      <c r="B29" s="21"/>
      <c r="C29" s="22"/>
      <c r="D29" s="23"/>
      <c r="E29" s="24" t="s">
        <v>57</v>
      </c>
      <c r="F29" s="25"/>
      <c r="G29" s="26">
        <f ca="1">ROUND(SUM(INDIRECT(ADDRESS(ROW()+(-1), COLUMN()+(0), 1)),INDIRECT(ADDRESS(ROW()+(-3), COLUMN()+(0), 1)),INDIRECT(ADDRESS(ROW()+(-7), COLUMN()+(0), 1)),INDIRECT(ADDRESS(ROW()+(-10), COLUMN()+(0), 1))), 2)</f>
        <v>104219</v>
      </c>
    </row>
  </sheetData>
  <mergeCells count="33">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E19:F19"/>
    <mergeCell ref="A20:B20"/>
    <mergeCell ref="D20:E20"/>
    <mergeCell ref="A21:B21"/>
    <mergeCell ref="A22:B22"/>
    <mergeCell ref="E22:F22"/>
    <mergeCell ref="A23:B23"/>
    <mergeCell ref="D23:E23"/>
    <mergeCell ref="A24:B24"/>
    <mergeCell ref="A25:B25"/>
    <mergeCell ref="A26:B26"/>
    <mergeCell ref="E26:F26"/>
    <mergeCell ref="A27:B27"/>
    <mergeCell ref="D27:E27"/>
    <mergeCell ref="A28:B28"/>
    <mergeCell ref="A29:D29"/>
    <mergeCell ref="E29:F29"/>
  </mergeCells>
  <pageMargins left="0.147638" right="0.147638" top="0.206693" bottom="0.206693" header="0.0" footer="0.0"/>
  <pageSetup paperSize="9" orientation="portrait"/>
  <rowBreaks count="0" manualBreakCount="0">
    </rowBreaks>
</worksheet>
</file>