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<sst xmlns="http://schemas.openxmlformats.org/spreadsheetml/2006/main" count="46" uniqueCount="46">
  <si>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</si>
  <si>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RSC010</t>
  </si>
  <si>
    <t xml:space="preserve">m²</t>
  </si>
  <si>
    <t xml:space="preserve">Piso interior de piezas de mosaico granítico. Colocación en capa gruesa.</t>
  </si>
  <si>
    <r>
      <rPr>
        <sz val="8.25"/>
        <color rgb="FF000000"/>
        <rFont val="Arial"/>
        <family val="2"/>
      </rPr>
      <t xml:space="preserve">Piso interior de piezas de mosaico granítico micrograno (menor o igual a 6 mm), uso normal, de 40x40 cm, color Marfil y en posesión de certificados de ensayos, con un pulido inicial en mampostería, para pulir y abrillantar en obra. COLOCACIÓN: en capa gruesa, a golpe de maceta sobre cama de mortero de cemento, confeccionado en obra, dosificación 1:6, de 3 cm de espesor. REJUNTADO: con mortero de cemento blanco coloreado en juntas de 1 a 1,5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</si>
  <si>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</si>
  <si>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</si>
  <si>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</si>
  <si>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</si>
  <si>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</si>
  <si>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</si>
  <si>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</si>
  <si>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</si>
  <si>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</si>
  <si>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</si>
  <si>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</si>
  <si>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</si>
  <si>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</si>
  <si>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</si>
  <si>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</si>
  <si>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</si>
  <si>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mt18btl010gc</t>
  </si>
  <si>
    <t xml:space="preserve">m²</t>
  </si>
  <si>
    <t xml:space="preserve">Piezas de mosaico granítico para interior, uso normal, micrograno (menor o igual a 6 mm), formato nominal 40x40 cm, color Marfil, con un primer pulido en fábrica, para pulido y abrillantado final en obra.</t>
  </si>
  <si>
    <t xml:space="preserve">mt18btl100a</t>
  </si>
  <si>
    <t xml:space="preserve">kg</t>
  </si>
  <si>
    <t xml:space="preserve">Lechada coloreada con la misma tonalidad de las baldosas, para piso de mosaico granítico.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</si>
  <si>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</si>
  <si>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</si>
  <si>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</si>
  <si>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</si>
  <si>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 eléctrica con una capacidad de amasado de 160 l.</t>
  </si>
  <si>
    <t xml:space="preserve">Subtotal equipo: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</si>
  <si>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</si>
  <si>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</si>
  <si>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</si>
  <si>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</si>
  <si>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mo061</t>
  </si>
  <si>
    <t xml:space="preserve">h</t>
  </si>
  <si>
    <t xml:space="preserve">Medio 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</si>
  <si>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</si>
  <si>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</si>
  <si>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</si>
  <si>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</si>
  <si>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$ 1.790,45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</si>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</sst>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69.53" customWidth="1"/>
    <col min="6" max="6" width="11.56" customWidth="1"/>
    <col min="7" max="7" width="14.45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25.22</v>
      </c>
      <c r="H10" s="12">
        <f ca="1">ROUND(INDIRECT(ADDRESS(ROW()+(0), COLUMN()+(-2), 1))*INDIRECT(ADDRESS(ROW()+(0), COLUMN()+(-1), 1)), 2)</f>
        <v>0.15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0.052</v>
      </c>
      <c r="G11" s="12">
        <v>283.7</v>
      </c>
      <c r="H11" s="12">
        <f ca="1">ROUND(INDIRECT(ADDRESS(ROW()+(0), COLUMN()+(-2), 1))*INDIRECT(ADDRESS(ROW()+(0), COLUMN()+(-1), 1)), 2)</f>
        <v>14.75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8</v>
      </c>
      <c r="G12" s="12">
        <v>4.84</v>
      </c>
      <c r="H12" s="12">
        <f ca="1">ROUND(INDIRECT(ADDRESS(ROW()+(0), COLUMN()+(-2), 1))*INDIRECT(ADDRESS(ROW()+(0), COLUMN()+(-1), 1)), 2)</f>
        <v>38.72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1.05</v>
      </c>
      <c r="G13" s="12">
        <v>167.58</v>
      </c>
      <c r="H13" s="12">
        <f ca="1">ROUND(INDIRECT(ADDRESS(ROW()+(0), COLUMN()+(-2), 1))*INDIRECT(ADDRESS(ROW()+(0), COLUMN()+(-1), 1)), 2)</f>
        <v>175.96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1.6</v>
      </c>
      <c r="G14" s="14">
        <v>18.12</v>
      </c>
      <c r="H14" s="14">
        <f ca="1">ROUND(INDIRECT(ADDRESS(ROW()+(0), COLUMN()+(-2), 1))*INDIRECT(ADDRESS(ROW()+(0), COLUMN()+(-1), 1)), 2)</f>
        <v>28.99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258.57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0.032</v>
      </c>
      <c r="G17" s="14">
        <v>2426.58</v>
      </c>
      <c r="H17" s="14">
        <f ca="1">ROUND(INDIRECT(ADDRESS(ROW()+(0), COLUMN()+(-2), 1))*INDIRECT(ADDRESS(ROW()+(0), COLUMN()+(-1), 1)), 2)</f>
        <v>77.65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77.65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0.205</v>
      </c>
      <c r="G20" s="12">
        <v>33952.7</v>
      </c>
      <c r="H20" s="12">
        <f ca="1">ROUND(INDIRECT(ADDRESS(ROW()+(0), COLUMN()+(-2), 1))*INDIRECT(ADDRESS(ROW()+(0), COLUMN()+(-1), 1)), 2)</f>
        <v>6960.3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3">
        <v>0.481</v>
      </c>
      <c r="G21" s="14">
        <v>25378.9</v>
      </c>
      <c r="H21" s="14">
        <f ca="1">ROUND(INDIRECT(ADDRESS(ROW()+(0), COLUMN()+(-2), 1))*INDIRECT(ADDRESS(ROW()+(0), COLUMN()+(-1), 1)), 2)</f>
        <v>12207.3</v>
      </c>
    </row>
    <row r="22" spans="1:8" ht="13.50" thickBot="1" customHeight="1">
      <c r="A22" s="15"/>
      <c r="B22" s="15"/>
      <c r="C22" s="15"/>
      <c r="D22" s="15"/>
      <c r="E22" s="15"/>
      <c r="F22" s="9" t="s">
        <v>40</v>
      </c>
      <c r="G22" s="9"/>
      <c r="H22" s="17">
        <f ca="1">ROUND(SUM(INDIRECT(ADDRESS(ROW()+(-1), COLUMN()+(0), 1)),INDIRECT(ADDRESS(ROW()+(-2), COLUMN()+(0), 1))), 2)</f>
        <v>19167.6</v>
      </c>
    </row>
    <row r="23" spans="1:8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5"/>
      <c r="H23" s="15"/>
    </row>
    <row r="24" spans="1:8" ht="13.50" thickBot="1" customHeight="1">
      <c r="A24" s="19"/>
      <c r="B24" s="19"/>
      <c r="C24" s="20" t="s">
        <v>42</v>
      </c>
      <c r="D24" s="20"/>
      <c r="E24" s="19" t="s">
        <v>43</v>
      </c>
      <c r="F24" s="13">
        <v>2</v>
      </c>
      <c r="G24" s="14">
        <f ca="1">ROUND(SUM(INDIRECT(ADDRESS(ROW()+(-2), COLUMN()+(1), 1)),INDIRECT(ADDRESS(ROW()+(-6), COLUMN()+(1), 1)),INDIRECT(ADDRESS(ROW()+(-9), COLUMN()+(1), 1))), 2)</f>
        <v>19503.8</v>
      </c>
      <c r="H24" s="14">
        <f ca="1">ROUND(INDIRECT(ADDRESS(ROW()+(0), COLUMN()+(-2), 1))*INDIRECT(ADDRESS(ROW()+(0), COLUMN()+(-1), 1))/100, 2)</f>
        <v>390.08</v>
      </c>
    </row>
    <row r="25" spans="1:8" ht="13.50" thickBot="1" customHeight="1">
      <c r="A25" s="21" t="s">
        <v>44</v>
      </c>
      <c r="B25" s="21"/>
      <c r="C25" s="22"/>
      <c r="D25" s="22"/>
      <c r="E25" s="23"/>
      <c r="F25" s="24" t="s">
        <v>45</v>
      </c>
      <c r="G25" s="25"/>
      <c r="H25" s="26">
        <f ca="1">ROUND(SUM(INDIRECT(ADDRESS(ROW()+(-1), COLUMN()+(0), 1)),INDIRECT(ADDRESS(ROW()+(-3), COLUMN()+(0), 1)),INDIRECT(ADDRESS(ROW()+(-7), COLUMN()+(0), 1)),INDIRECT(ADDRESS(ROW()+(-10), COLUMN()+(0), 1))), 2)</f>
        <v>19893.9</v>
      </c>
    </row>
  </sheetData>
  <mergeCells count="4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