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<sst xmlns="http://schemas.openxmlformats.org/spreadsheetml/2006/main" count="35" uniqueCount="35">
  <si>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</si>
  <si>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RCG070</t>
  </si>
  <si>
    <t xml:space="preserve">m²</t>
  </si>
  <si>
    <t xml:space="preserve">Sistema "LEVANTINA" de aplacado cerámico para fachadas.</t>
  </si>
  <si>
    <r>
      <rPr>
        <sz val="8.25"/>
        <color rgb="FF000000"/>
        <rFont val="Arial"/>
        <family val="2"/>
      </rPr>
      <t xml:space="preserve">Aplacado con baldosas de </t>
    </r>
    <r>
      <rPr>
        <b/>
        <sz val="8.25"/>
        <color rgb="FF000000"/>
        <rFont val="Arial"/>
        <family val="2"/>
      </rPr>
      <t xml:space="preserve">gres porcelánico de gran formato, Lámina Porcelánica Techlam® "LEVANTINA", de 3000x1000 mm y 3 mm de espesor, serie Basic, modelo Antracita, acabado brillo</t>
    </r>
    <r>
      <rPr>
        <sz val="8.25"/>
        <color rgb="FF000000"/>
        <rFont val="Arial"/>
        <family val="2"/>
      </rPr>
      <t xml:space="preserve">, recibidas con </t>
    </r>
    <r>
      <rPr>
        <b/>
        <sz val="8.25"/>
        <color rgb="FF000000"/>
        <rFont val="Arial"/>
        <family val="2"/>
      </rPr>
      <t xml:space="preserve">adhesivo cementoso mejorado, C2 TE, con deslizamiento reducido y tiempo abierto ampliado, gris</t>
    </r>
    <r>
      <rPr>
        <sz val="8.25"/>
        <color rgb="FF000000"/>
        <rFont val="Arial"/>
        <family val="2"/>
      </rPr>
      <t xml:space="preserve">, utilizando la técnica de doble encolado, sobre capa de regularización (no incluida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</si>
  <si>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</si>
  <si>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</si>
  <si>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</si>
  <si>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</si>
  <si>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</si>
  <si>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</si>
  <si>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</si>
  <si>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mt12pcl020aaab</t>
  </si>
  <si>
    <t xml:space="preserve">m²</t>
  </si>
  <si>
    <t xml:space="preserve">Baldosa de gres porcelánico de gran formato, Lámina Porcelánica Techlam® "LEVANTINA", de 3000x1000 mm y 3 mm de espesor, serie Basic, modelo Antracita, acabado brillo.</t>
  </si>
  <si>
    <t xml:space="preserve">mt09mcr021q</t>
  </si>
  <si>
    <t xml:space="preserve">kg</t>
  </si>
  <si>
    <t xml:space="preserve">Adhesivo cementoso mejorado, C2 TE, con deslizamiento reducido y tiempo abierto ampliado, color gris.</t>
  </si>
  <si>
    <t xml:space="preserve">mt09mcr060a</t>
  </si>
  <si>
    <t xml:space="preserve">kg</t>
  </si>
  <si>
    <t xml:space="preserve">Mortero de juntas cementoso, CG1, para junta abierta entre 3 y 15 mm.</t>
  </si>
  <si>
    <t xml:space="preserve">Subtotal materiales:</t>
  </si>
  <si>
    <t xml:space="preserve">Mano de obra</t>
  </si>
  <si>
    <t xml:space="preserve">mo014</t>
  </si>
  <si>
    <t xml:space="preserve">h</t>
  </si>
  <si>
    <t xml:space="preserve">Oficial montador de aplacados cerámicos.</t>
  </si>
  <si>
    <t xml:space="preserve">mo081</t>
  </si>
  <si>
    <t xml:space="preserve">h</t>
  </si>
  <si>
    <t xml:space="preserve">Medio oficial montador de aplacados cerámicos.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</si>
  <si>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</si>
  <si>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</si>
  <si>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</si>
  <si>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</si>
  <si>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$ 100,91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</si>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</sst>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82" customWidth="1"/>
    <col min="4" max="4" width="54.7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34.50" thickBot="1" customHeight="1">
      <c r="A10" s="1" t="s">
        <v>12</v>
      </c>
      <c r="B10" s="1"/>
      <c r="C10" s="9" t="s">
        <v>13</v>
      </c>
      <c r="D10" s="1" t="s">
        <v>14</v>
      </c>
      <c r="E10" s="10">
        <v>1.050000</v>
      </c>
      <c r="F10" s="11">
        <v>242.560000</v>
      </c>
      <c r="G10" s="11">
        <f ca="1">ROUND(INDIRECT(ADDRESS(ROW()+(0), COLUMN()+(-2), 1))*INDIRECT(ADDRESS(ROW()+(0), COLUMN()+(-1), 1)), 2)</f>
        <v>254.690000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4.000000</v>
      </c>
      <c r="F11" s="11">
        <v>5.180000</v>
      </c>
      <c r="G11" s="11">
        <f ca="1">ROUND(INDIRECT(ADDRESS(ROW()+(0), COLUMN()+(-2), 1))*INDIRECT(ADDRESS(ROW()+(0), COLUMN()+(-1), 1)), 2)</f>
        <v>20.720000</v>
      </c>
    </row>
    <row r="12" spans="1:7" ht="24.00" thickBot="1" customHeight="1">
      <c r="A12" s="1" t="s">
        <v>18</v>
      </c>
      <c r="B12" s="1"/>
      <c r="C12" s="9" t="s">
        <v>19</v>
      </c>
      <c r="D12" s="1" t="s">
        <v>20</v>
      </c>
      <c r="E12" s="12">
        <v>0.300000</v>
      </c>
      <c r="F12" s="13">
        <v>6.040000</v>
      </c>
      <c r="G12" s="13">
        <f ca="1">ROUND(INDIRECT(ADDRESS(ROW()+(0), COLUMN()+(-2), 1))*INDIRECT(ADDRESS(ROW()+(0), COLUMN()+(-1), 1)), 2)</f>
        <v>1.810000</v>
      </c>
    </row>
    <row r="13" spans="1:7" ht="13.50" thickBot="1" customHeight="1">
      <c r="A13" s="14"/>
      <c r="B13" s="14"/>
      <c r="C13" s="14"/>
      <c r="D13" s="14"/>
      <c r="E13" s="8" t="s">
        <v>21</v>
      </c>
      <c r="F13" s="8"/>
      <c r="G13" s="16">
        <f ca="1">ROUND(SUM(INDIRECT(ADDRESS(ROW()+(-1), COLUMN()+(0), 1)),INDIRECT(ADDRESS(ROW()+(-2), COLUMN()+(0), 1)),INDIRECT(ADDRESS(ROW()+(-3), COLUMN()+(0), 1))), 2)</f>
        <v>277.220000</v>
      </c>
    </row>
    <row r="14" spans="1:7" ht="13.50" thickBot="1" customHeight="1">
      <c r="A14" s="14">
        <v>2.000000</v>
      </c>
      <c r="B14" s="14"/>
      <c r="C14" s="14"/>
      <c r="D14" s="17" t="s">
        <v>22</v>
      </c>
      <c r="E14" s="17"/>
      <c r="F14" s="14"/>
      <c r="G14" s="14"/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0">
        <v>0.509000</v>
      </c>
      <c r="F15" s="11">
        <v>175.430000</v>
      </c>
      <c r="G15" s="11">
        <f ca="1">ROUND(INDIRECT(ADDRESS(ROW()+(0), COLUMN()+(-2), 1))*INDIRECT(ADDRESS(ROW()+(0), COLUMN()+(-1), 1)), 2)</f>
        <v>89.290000</v>
      </c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2">
        <v>0.509000</v>
      </c>
      <c r="F16" s="13">
        <v>124.970000</v>
      </c>
      <c r="G16" s="13">
        <f ca="1">ROUND(INDIRECT(ADDRESS(ROW()+(0), COLUMN()+(-2), 1))*INDIRECT(ADDRESS(ROW()+(0), COLUMN()+(-1), 1)), 2)</f>
        <v>63.610000</v>
      </c>
    </row>
    <row r="17" spans="1:7" ht="13.50" thickBot="1" customHeight="1">
      <c r="A17" s="14"/>
      <c r="B17" s="14"/>
      <c r="C17" s="14"/>
      <c r="D17" s="14"/>
      <c r="E17" s="8" t="s">
        <v>29</v>
      </c>
      <c r="F17" s="8"/>
      <c r="G17" s="16">
        <f ca="1">ROUND(SUM(INDIRECT(ADDRESS(ROW()+(-1), COLUMN()+(0), 1)),INDIRECT(ADDRESS(ROW()+(-2), COLUMN()+(0), 1))), 2)</f>
        <v>152.900000</v>
      </c>
    </row>
    <row r="18" spans="1:7" ht="13.50" thickBot="1" customHeight="1">
      <c r="A18" s="14">
        <v>3.000000</v>
      </c>
      <c r="B18" s="14"/>
      <c r="C18" s="14"/>
      <c r="D18" s="17" t="s">
        <v>30</v>
      </c>
      <c r="E18" s="17"/>
      <c r="F18" s="14"/>
      <c r="G18" s="14"/>
    </row>
    <row r="19" spans="1:7" ht="13.50" thickBot="1" customHeight="1">
      <c r="A19" s="18"/>
      <c r="B19" s="18"/>
      <c r="C19" s="19" t="s">
        <v>31</v>
      </c>
      <c r="D19" s="18" t="s">
        <v>32</v>
      </c>
      <c r="E19" s="12">
        <v>2.000000</v>
      </c>
      <c r="F19" s="13">
        <f ca="1">ROUND(SUM(INDIRECT(ADDRESS(ROW()+(-2), COLUMN()+(1), 1)),INDIRECT(ADDRESS(ROW()+(-6), COLUMN()+(1), 1))), 2)</f>
        <v>430.120000</v>
      </c>
      <c r="G19" s="13">
        <f ca="1">ROUND(INDIRECT(ADDRESS(ROW()+(0), COLUMN()+(-2), 1))*INDIRECT(ADDRESS(ROW()+(0), COLUMN()+(-1), 1))/100, 2)</f>
        <v>8.600000</v>
      </c>
    </row>
    <row r="20" spans="1:7" ht="13.50" thickBot="1" customHeight="1">
      <c r="A20" s="20" t="s">
        <v>33</v>
      </c>
      <c r="B20" s="20"/>
      <c r="C20" s="21"/>
      <c r="D20" s="22"/>
      <c r="E20" s="23" t="s">
        <v>34</v>
      </c>
      <c r="F20" s="24"/>
      <c r="G20" s="25">
        <f ca="1">ROUND(SUM(INDIRECT(ADDRESS(ROW()+(-1), COLUMN()+(0), 1)),INDIRECT(ADDRESS(ROW()+(-3), COLUMN()+(0), 1)),INDIRECT(ADDRESS(ROW()+(-7), COLUMN()+(0), 1))), 2)</f>
        <v>438.720000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620079" right="0.472441" top="0.472441" bottom="0.472441" header="0.0" footer="0.0"/>
  <pageSetup paperSize="9" orientation="portrait"/>
  <rowBreaks count="0" manualBreakCount="0">
    </rowBreaks>
</worksheet>
</file>