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<sst xmlns="http://schemas.openxmlformats.org/spreadsheetml/2006/main" count="94" uniqueCount="94">
  <si>
    <t xml:space="preserve"/>
  </si>
  <si>
    <t xml:space="preserve">QAC010</t>
  </si>
  <si>
    <t xml:space="preserve">m²</t>
  </si>
  <si>
    <t xml:space="preserve">Techo plano transitable, ventilado, con piso fijo. Impermeabilización con membranas preelaboradas asfálticas.</t>
  </si>
  <si>
    <r>
      <rPr>
        <sz val="8.25"/>
        <color rgb="FF000000"/>
        <rFont val="Arial"/>
        <family val="2"/>
      </rPr>
      <t xml:space="preserve">Techo plano transitable, ventilado, con piso fijo, tipo convencional, pendiente del 1% al 5%, para tráfico peatonal privado. FORMACIÓN DE PENDIENTES: tablero cerámico hueco machihembrado de 80x25x3,5 cm con capa de regularización de mortero de cemento, confeccionado en obra, dosificación 1:6, de 3 cm de espesor, acabado fratasado, sobre tabiques aligerados de ladrillo cerámico hueco de 24x11,5x9 cm, asentado con mortero de cemento, confeccionado en obra, dosificación 1:6, dispuestos cada 80 cm y con 30 cm de altura media, rematados superiormente con fajas para reglado de mortero de cemento, confeccionado en obra, dosificación 1:6; AISLAMIENTO TÉRMICO: fieltro aislante de lana mineral; IMPERMEABILIZACIÓN: tipo monocapa, adherida, formada por membrana preelaborada de betún modificado con elastómero SBS, masa nominal 4 kg/m², con armadura de fieltro de poliéster no tejido de 160 g/m² previa imprimación con emulsión asfáltica aniónica con cargas; CAPA SEPARADORA BAJO PROTECCIÓN: geotextil no tejido compuesto por fibras de poliéster unidas por agujeteado, (200 g/m²); CAPA DE PROTECCIÓN: piso de baldosas cerámicas de gres rústico 20x20 cm colocadas en capa fina con adhesivo cementoso de fraguado normal, C1 sin ninguna característica adicional, color gris, sobre una capa de regularización de mortero de cemento, confeccionado en obra, dosificación 1:6, de 4 cm de espesor, rejuntadas con mortero de juntas cementoso tipo CG 2, color blanco, para juntas de 2 a 15 mm. Incluso crucetas de PVC. El precio no incluye la ejecución y el sellado de las juntas ni la ejecución de remates en los encuentros con paramentos y desagües.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</si>
  <si>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</si>
  <si>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</si>
  <si>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</si>
  <si>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</si>
  <si>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</si>
  <si>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</si>
  <si>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</si>
  <si>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mt04lvc010c</t>
  </si>
  <si>
    <t xml:space="preserve">Ud</t>
  </si>
  <si>
    <t xml:space="preserve">Ladrillo cerámico hueco doble, para revestir, 24x11,5x9 cm, densidad 780 kg/m³.</t>
  </si>
  <si>
    <t xml:space="preserve">mt08aaa010a</t>
  </si>
  <si>
    <t xml:space="preserve">m³</t>
  </si>
  <si>
    <t xml:space="preserve">Agua.</t>
  </si>
  <si>
    <t xml:space="preserve">mt01arg005a</t>
  </si>
  <si>
    <t xml:space="preserve">t</t>
  </si>
  <si>
    <t xml:space="preserve">Arena de cantera, para mortero preparado en obra.</t>
  </si>
  <si>
    <t xml:space="preserve">mt08cem000g</t>
  </si>
  <si>
    <t xml:space="preserve">kg</t>
  </si>
  <si>
    <t xml:space="preserve">Cemento gris en sacos.</t>
  </si>
  <si>
    <t xml:space="preserve">mt16pea020b</t>
  </si>
  <si>
    <t xml:space="preserve">m²</t>
  </si>
  <si>
    <t xml:space="preserve">Panel rígido de poliestireno expandido, mecanizado lateral recto, de 20 mm de espesor, resistencia térmica 0,55 m²K/W, conductividad térmica 0,036 W/(mK), para junta de contracción.</t>
  </si>
  <si>
    <t xml:space="preserve">mt16lra040a</t>
  </si>
  <si>
    <t xml:space="preserve">m²</t>
  </si>
  <si>
    <t xml:space="preserve">Fieltro aislante de lana mineral, revestido por una de sus caras con un complejo de papel kraft con polietileno que actúa como barrera de vapor, de 80 mm de espesor, resistencia térmica 2 m²K/W, conductividad térmica 0,042 W/(mK), Euroclase F de reacción al fuego.</t>
  </si>
  <si>
    <t xml:space="preserve">mt04lvg020c</t>
  </si>
  <si>
    <t xml:space="preserve">Ud</t>
  </si>
  <si>
    <t xml:space="preserve">Tablero cerámico hueco machihembrado, para revestir, 80x25x3 cm, con las testas rectas.</t>
  </si>
  <si>
    <t xml:space="preserve">mt14lba010g</t>
  </si>
  <si>
    <t xml:space="preserve">m²</t>
  </si>
  <si>
    <t xml:space="preserve">Membrana preelaborada de betún modificado con elastómero SBS, de 3,5 mm de espesor, masa nominal 4 kg/m², con armadura de fieltro de poliéster no tejido de 160 g/m², de superficie no protegida.</t>
  </si>
  <si>
    <t xml:space="preserve">mt14iea020c</t>
  </si>
  <si>
    <t xml:space="preserve">kg</t>
  </si>
  <si>
    <t xml:space="preserve">Emulsión asfáltica aniónica con cargas.</t>
  </si>
  <si>
    <t xml:space="preserve">mt14gsa020ce</t>
  </si>
  <si>
    <t xml:space="preserve">m²</t>
  </si>
  <si>
    <t xml:space="preserve">Geotextil no tejido compuesto por fibras de poliéster unidas por agujeteado, con una resistencia a la tracción longitudinal de 1,63 kN/m, una resistencia a la tracción transversal de 2,08 kN/m, una apertura de cono al ensayo de perforación dinámica según ISO 13433 inferior a 27 mm, resistencia CBR a punzonamiento 0,4 kN y una masa superficial de 200 g/m².</t>
  </si>
  <si>
    <t xml:space="preserve">mt09mcr021g</t>
  </si>
  <si>
    <t xml:space="preserve">kg</t>
  </si>
  <si>
    <t xml:space="preserve">Adhesivo cementoso de fraguado normal, C1, color gris.</t>
  </si>
  <si>
    <t xml:space="preserve">mt18bcr010he800</t>
  </si>
  <si>
    <t xml:space="preserve">m²</t>
  </si>
  <si>
    <t xml:space="preserve">Baldosa cerámica de gres rústico, 20x20 cm, $ 8,00/m², capacidad de absorción de agua 3%&lt;=E&lt;6%.</t>
  </si>
  <si>
    <t xml:space="preserve">mt18acc050b</t>
  </si>
  <si>
    <t xml:space="preserve">Ud</t>
  </si>
  <si>
    <t xml:space="preserve">Crucetas de PVC para separación entre 3 y 15 mm.</t>
  </si>
  <si>
    <t xml:space="preserve">mt18rcr010a300</t>
  </si>
  <si>
    <t xml:space="preserve">m</t>
  </si>
  <si>
    <t xml:space="preserve">Zócalo cerámico de gres rústico, de 7 cm de ancho, $ 3,00/m.</t>
  </si>
  <si>
    <t xml:space="preserve">mt09mcp020fv</t>
  </si>
  <si>
    <t xml:space="preserve">kg</t>
  </si>
  <si>
    <t xml:space="preserve">Mortero de juntas cementoso tipo CG2, color blanco, para juntas de 2 a 15 mm, compuesto por cemento de alta resistencia, cuarzo, aditivos especiales, pigmentos y resinas sintéticas.</t>
  </si>
  <si>
    <t xml:space="preserve">Subtotal materiales:</t>
  </si>
  <si>
    <t xml:space="preserve">Equipo</t>
  </si>
  <si>
    <t xml:space="preserve">mq06hor010</t>
  </si>
  <si>
    <t xml:space="preserve">h</t>
  </si>
  <si>
    <t xml:space="preserve">Hormigonera.</t>
  </si>
  <si>
    <t xml:space="preserve">Subtotal equipo:</t>
  </si>
  <si>
    <t xml:space="preserve">Mano de obra</t>
  </si>
  <si>
    <t xml:space="preserve">mo020</t>
  </si>
  <si>
    <t xml:space="preserve">h</t>
  </si>
  <si>
    <t xml:space="preserve">Oficial albañil.</t>
  </si>
  <si>
    <t xml:space="preserve">mo113</t>
  </si>
  <si>
    <t xml:space="preserve">h</t>
  </si>
  <si>
    <t xml:space="preserve">Ayudante de albañil.</t>
  </si>
  <si>
    <t xml:space="preserve">mo029</t>
  </si>
  <si>
    <t xml:space="preserve">h</t>
  </si>
  <si>
    <t xml:space="preserve">Oficial aplicador de membranas impermeabilizantes preelaboradas.</t>
  </si>
  <si>
    <t xml:space="preserve">mo067</t>
  </si>
  <si>
    <t xml:space="preserve">h</t>
  </si>
  <si>
    <t xml:space="preserve">Medio oficial aplicador de membranas impermeabilizantes preelaboradas.</t>
  </si>
  <si>
    <t xml:space="preserve">mo054</t>
  </si>
  <si>
    <t xml:space="preserve">h</t>
  </si>
  <si>
    <t xml:space="preserve">Oficial montador de aislantes.</t>
  </si>
  <si>
    <t xml:space="preserve">mo101</t>
  </si>
  <si>
    <t xml:space="preserve">h</t>
  </si>
  <si>
    <t xml:space="preserve">Medio oficial montador de aislantes.</t>
  </si>
  <si>
    <t xml:space="preserve">mo023</t>
  </si>
  <si>
    <t xml:space="preserve">h</t>
  </si>
  <si>
    <t xml:space="preserve">Oficial colocador de pisos.</t>
  </si>
  <si>
    <t xml:space="preserve">mo061</t>
  </si>
  <si>
    <t xml:space="preserve">h</t>
  </si>
  <si>
    <t xml:space="preserve">Medio oficial colocador de pisos.</t>
  </si>
  <si>
    <t xml:space="preserve">Subtotal mano de obra:</t>
  </si>
  <si>
    <t xml:space="preserve">Herramientas</t>
  </si>
  <si>
    <t xml:space="preserve">%</t>
  </si>
  <si>
    <t xml:space="preserve">Herramientas</t>
  </si>
  <si>
    <t xml:space="preserve">Coste de mantenimiento decenal: $ 950,97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</si>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</sst>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6.29" customWidth="1"/>
    <col min="3" max="3" width="1.36" customWidth="1"/>
    <col min="4" max="4" width="7.65" customWidth="1"/>
    <col min="5" max="5" width="68.68" customWidth="1"/>
    <col min="6" max="6" width="13.09" customWidth="1"/>
    <col min="7" max="7" width="12.92"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39.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
      <c r="D10" s="10" t="s">
        <v>13</v>
      </c>
      <c r="E10" s="1" t="s">
        <v>14</v>
      </c>
      <c r="F10" s="11">
        <v>12</v>
      </c>
      <c r="G10" s="12">
        <v>1.14</v>
      </c>
      <c r="H10" s="12">
        <f ca="1">ROUND(INDIRECT(ADDRESS(ROW()+(0), COLUMN()+(-2), 1))*INDIRECT(ADDRESS(ROW()+(0), COLUMN()+(-1), 1)), 2)</f>
        <v>13.68</v>
      </c>
    </row>
    <row r="11" spans="1:8" ht="13.50" thickBot="1" customHeight="1">
      <c r="A11" s="1" t="s">
        <v>15</v>
      </c>
      <c r="B11" s="1"/>
      <c r="C11" s="1"/>
      <c r="D11" s="10" t="s">
        <v>16</v>
      </c>
      <c r="E11" s="1" t="s">
        <v>17</v>
      </c>
      <c r="F11" s="11">
        <v>0.02</v>
      </c>
      <c r="G11" s="12">
        <v>12.28</v>
      </c>
      <c r="H11" s="12">
        <f ca="1">ROUND(INDIRECT(ADDRESS(ROW()+(0), COLUMN()+(-2), 1))*INDIRECT(ADDRESS(ROW()+(0), COLUMN()+(-1), 1)), 2)</f>
        <v>0.25</v>
      </c>
    </row>
    <row r="12" spans="1:8" ht="13.50" thickBot="1" customHeight="1">
      <c r="A12" s="1" t="s">
        <v>18</v>
      </c>
      <c r="B12" s="1"/>
      <c r="C12" s="1"/>
      <c r="D12" s="10" t="s">
        <v>19</v>
      </c>
      <c r="E12" s="1" t="s">
        <v>20</v>
      </c>
      <c r="F12" s="11">
        <v>0.139</v>
      </c>
      <c r="G12" s="12">
        <v>158.44</v>
      </c>
      <c r="H12" s="12">
        <f ca="1">ROUND(INDIRECT(ADDRESS(ROW()+(0), COLUMN()+(-2), 1))*INDIRECT(ADDRESS(ROW()+(0), COLUMN()+(-1), 1)), 2)</f>
        <v>22.02</v>
      </c>
    </row>
    <row r="13" spans="1:8" ht="13.50" thickBot="1" customHeight="1">
      <c r="A13" s="1" t="s">
        <v>21</v>
      </c>
      <c r="B13" s="1"/>
      <c r="C13" s="1"/>
      <c r="D13" s="10" t="s">
        <v>22</v>
      </c>
      <c r="E13" s="1" t="s">
        <v>23</v>
      </c>
      <c r="F13" s="11">
        <v>21.25</v>
      </c>
      <c r="G13" s="12">
        <v>2.35</v>
      </c>
      <c r="H13" s="12">
        <f ca="1">ROUND(INDIRECT(ADDRESS(ROW()+(0), COLUMN()+(-2), 1))*INDIRECT(ADDRESS(ROW()+(0), COLUMN()+(-1), 1)), 2)</f>
        <v>49.94</v>
      </c>
    </row>
    <row r="14" spans="1:8" ht="34.50" thickBot="1" customHeight="1">
      <c r="A14" s="1" t="s">
        <v>24</v>
      </c>
      <c r="B14" s="1"/>
      <c r="C14" s="1"/>
      <c r="D14" s="10" t="s">
        <v>25</v>
      </c>
      <c r="E14" s="1" t="s">
        <v>26</v>
      </c>
      <c r="F14" s="11">
        <v>0.01</v>
      </c>
      <c r="G14" s="12">
        <v>90.66</v>
      </c>
      <c r="H14" s="12">
        <f ca="1">ROUND(INDIRECT(ADDRESS(ROW()+(0), COLUMN()+(-2), 1))*INDIRECT(ADDRESS(ROW()+(0), COLUMN()+(-1), 1)), 2)</f>
        <v>0.91</v>
      </c>
    </row>
    <row r="15" spans="1:8" ht="45.00" thickBot="1" customHeight="1">
      <c r="A15" s="1" t="s">
        <v>27</v>
      </c>
      <c r="B15" s="1"/>
      <c r="C15" s="1"/>
      <c r="D15" s="10" t="s">
        <v>28</v>
      </c>
      <c r="E15" s="1" t="s">
        <v>29</v>
      </c>
      <c r="F15" s="11">
        <v>1.2</v>
      </c>
      <c r="G15" s="12">
        <v>355.67</v>
      </c>
      <c r="H15" s="12">
        <f ca="1">ROUND(INDIRECT(ADDRESS(ROW()+(0), COLUMN()+(-2), 1))*INDIRECT(ADDRESS(ROW()+(0), COLUMN()+(-1), 1)), 2)</f>
        <v>426.8</v>
      </c>
    </row>
    <row r="16" spans="1:8" ht="24.00" thickBot="1" customHeight="1">
      <c r="A16" s="1" t="s">
        <v>30</v>
      </c>
      <c r="B16" s="1"/>
      <c r="C16" s="1"/>
      <c r="D16" s="10" t="s">
        <v>31</v>
      </c>
      <c r="E16" s="1" t="s">
        <v>32</v>
      </c>
      <c r="F16" s="11">
        <v>5</v>
      </c>
      <c r="G16" s="12">
        <v>3.41</v>
      </c>
      <c r="H16" s="12">
        <f ca="1">ROUND(INDIRECT(ADDRESS(ROW()+(0), COLUMN()+(-2), 1))*INDIRECT(ADDRESS(ROW()+(0), COLUMN()+(-1), 1)), 2)</f>
        <v>17.05</v>
      </c>
    </row>
    <row r="17" spans="1:8" ht="34.50" thickBot="1" customHeight="1">
      <c r="A17" s="1" t="s">
        <v>33</v>
      </c>
      <c r="B17" s="1"/>
      <c r="C17" s="1"/>
      <c r="D17" s="10" t="s">
        <v>34</v>
      </c>
      <c r="E17" s="1" t="s">
        <v>35</v>
      </c>
      <c r="F17" s="11">
        <v>1.1</v>
      </c>
      <c r="G17" s="12">
        <v>308.1</v>
      </c>
      <c r="H17" s="12">
        <f ca="1">ROUND(INDIRECT(ADDRESS(ROW()+(0), COLUMN()+(-2), 1))*INDIRECT(ADDRESS(ROW()+(0), COLUMN()+(-1), 1)), 2)</f>
        <v>338.91</v>
      </c>
    </row>
    <row r="18" spans="1:8" ht="13.50" thickBot="1" customHeight="1">
      <c r="A18" s="1" t="s">
        <v>36</v>
      </c>
      <c r="B18" s="1"/>
      <c r="C18" s="1"/>
      <c r="D18" s="10" t="s">
        <v>37</v>
      </c>
      <c r="E18" s="1" t="s">
        <v>38</v>
      </c>
      <c r="F18" s="11">
        <v>0.3</v>
      </c>
      <c r="G18" s="12">
        <v>99.09</v>
      </c>
      <c r="H18" s="12">
        <f ca="1">ROUND(INDIRECT(ADDRESS(ROW()+(0), COLUMN()+(-2), 1))*INDIRECT(ADDRESS(ROW()+(0), COLUMN()+(-1), 1)), 2)</f>
        <v>29.73</v>
      </c>
    </row>
    <row r="19" spans="1:8" ht="55.50" thickBot="1" customHeight="1">
      <c r="A19" s="1" t="s">
        <v>39</v>
      </c>
      <c r="B19" s="1"/>
      <c r="C19" s="1"/>
      <c r="D19" s="10" t="s">
        <v>40</v>
      </c>
      <c r="E19" s="1" t="s">
        <v>41</v>
      </c>
      <c r="F19" s="11">
        <v>1.05</v>
      </c>
      <c r="G19" s="12">
        <v>47.24</v>
      </c>
      <c r="H19" s="12">
        <f ca="1">ROUND(INDIRECT(ADDRESS(ROW()+(0), COLUMN()+(-2), 1))*INDIRECT(ADDRESS(ROW()+(0), COLUMN()+(-1), 1)), 2)</f>
        <v>49.6</v>
      </c>
    </row>
    <row r="20" spans="1:8" ht="13.50" thickBot="1" customHeight="1">
      <c r="A20" s="1" t="s">
        <v>42</v>
      </c>
      <c r="B20" s="1"/>
      <c r="C20" s="1"/>
      <c r="D20" s="10" t="s">
        <v>43</v>
      </c>
      <c r="E20" s="1" t="s">
        <v>44</v>
      </c>
      <c r="F20" s="11">
        <v>4</v>
      </c>
      <c r="G20" s="12">
        <v>2.8</v>
      </c>
      <c r="H20" s="12">
        <f ca="1">ROUND(INDIRECT(ADDRESS(ROW()+(0), COLUMN()+(-2), 1))*INDIRECT(ADDRESS(ROW()+(0), COLUMN()+(-1), 1)), 2)</f>
        <v>11.2</v>
      </c>
    </row>
    <row r="21" spans="1:8" ht="24.00" thickBot="1" customHeight="1">
      <c r="A21" s="1" t="s">
        <v>45</v>
      </c>
      <c r="B21" s="1"/>
      <c r="C21" s="1"/>
      <c r="D21" s="10" t="s">
        <v>46</v>
      </c>
      <c r="E21" s="1" t="s">
        <v>47</v>
      </c>
      <c r="F21" s="11">
        <v>1.05</v>
      </c>
      <c r="G21" s="12">
        <v>342.74</v>
      </c>
      <c r="H21" s="12">
        <f ca="1">ROUND(INDIRECT(ADDRESS(ROW()+(0), COLUMN()+(-2), 1))*INDIRECT(ADDRESS(ROW()+(0), COLUMN()+(-1), 1)), 2)</f>
        <v>359.88</v>
      </c>
    </row>
    <row r="22" spans="1:8" ht="13.50" thickBot="1" customHeight="1">
      <c r="A22" s="1" t="s">
        <v>48</v>
      </c>
      <c r="B22" s="1"/>
      <c r="C22" s="1"/>
      <c r="D22" s="10" t="s">
        <v>49</v>
      </c>
      <c r="E22" s="1" t="s">
        <v>50</v>
      </c>
      <c r="F22" s="11">
        <v>14</v>
      </c>
      <c r="G22" s="12">
        <v>0.24</v>
      </c>
      <c r="H22" s="12">
        <f ca="1">ROUND(INDIRECT(ADDRESS(ROW()+(0), COLUMN()+(-2), 1))*INDIRECT(ADDRESS(ROW()+(0), COLUMN()+(-1), 1)), 2)</f>
        <v>3.36</v>
      </c>
    </row>
    <row r="23" spans="1:8" ht="13.50" thickBot="1" customHeight="1">
      <c r="A23" s="1" t="s">
        <v>51</v>
      </c>
      <c r="B23" s="1"/>
      <c r="C23" s="1"/>
      <c r="D23" s="10" t="s">
        <v>52</v>
      </c>
      <c r="E23" s="1" t="s">
        <v>53</v>
      </c>
      <c r="F23" s="11">
        <v>0.4</v>
      </c>
      <c r="G23" s="12">
        <v>128.53</v>
      </c>
      <c r="H23" s="12">
        <f ca="1">ROUND(INDIRECT(ADDRESS(ROW()+(0), COLUMN()+(-2), 1))*INDIRECT(ADDRESS(ROW()+(0), COLUMN()+(-1), 1)), 2)</f>
        <v>51.41</v>
      </c>
    </row>
    <row r="24" spans="1:8" ht="34.50" thickBot="1" customHeight="1">
      <c r="A24" s="1" t="s">
        <v>54</v>
      </c>
      <c r="B24" s="1"/>
      <c r="C24" s="1"/>
      <c r="D24" s="10" t="s">
        <v>55</v>
      </c>
      <c r="E24" s="1" t="s">
        <v>56</v>
      </c>
      <c r="F24" s="13">
        <v>0.05</v>
      </c>
      <c r="G24" s="14">
        <v>6.22</v>
      </c>
      <c r="H24" s="14">
        <f ca="1">ROUND(INDIRECT(ADDRESS(ROW()+(0), COLUMN()+(-2), 1))*INDIRECT(ADDRESS(ROW()+(0), COLUMN()+(-1), 1)), 2)</f>
        <v>0.31</v>
      </c>
    </row>
    <row r="25" spans="1:8" ht="13.50" thickBot="1" customHeight="1">
      <c r="A25" s="15"/>
      <c r="B25" s="15"/>
      <c r="C25" s="15"/>
      <c r="D25" s="15"/>
      <c r="E25" s="15"/>
      <c r="F25" s="9" t="s">
        <v>57</v>
      </c>
      <c r="G25" s="9"/>
      <c r="H25"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 2)</f>
        <v>1375.05</v>
      </c>
    </row>
    <row r="26" spans="1:8" ht="13.50" thickBot="1" customHeight="1">
      <c r="A26" s="15">
        <v>2</v>
      </c>
      <c r="B26" s="15"/>
      <c r="C26" s="15"/>
      <c r="D26" s="15"/>
      <c r="E26" s="18" t="s">
        <v>58</v>
      </c>
      <c r="F26" s="18"/>
      <c r="G26" s="15"/>
      <c r="H26" s="15"/>
    </row>
    <row r="27" spans="1:8" ht="13.50" thickBot="1" customHeight="1">
      <c r="A27" s="1" t="s">
        <v>59</v>
      </c>
      <c r="B27" s="1"/>
      <c r="C27" s="1"/>
      <c r="D27" s="10" t="s">
        <v>60</v>
      </c>
      <c r="E27" s="1" t="s">
        <v>61</v>
      </c>
      <c r="F27" s="13">
        <v>0.06</v>
      </c>
      <c r="G27" s="14">
        <v>37.76</v>
      </c>
      <c r="H27" s="14">
        <f ca="1">ROUND(INDIRECT(ADDRESS(ROW()+(0), COLUMN()+(-2), 1))*INDIRECT(ADDRESS(ROW()+(0), COLUMN()+(-1), 1)), 2)</f>
        <v>2.27</v>
      </c>
    </row>
    <row r="28" spans="1:8" ht="13.50" thickBot="1" customHeight="1">
      <c r="A28" s="15"/>
      <c r="B28" s="15"/>
      <c r="C28" s="15"/>
      <c r="D28" s="15"/>
      <c r="E28" s="15"/>
      <c r="F28" s="9" t="s">
        <v>62</v>
      </c>
      <c r="G28" s="9"/>
      <c r="H28" s="17">
        <f ca="1">ROUND(SUM(INDIRECT(ADDRESS(ROW()+(-1), COLUMN()+(0), 1))), 2)</f>
        <v>2.27</v>
      </c>
    </row>
    <row r="29" spans="1:8" ht="13.50" thickBot="1" customHeight="1">
      <c r="A29" s="15">
        <v>3</v>
      </c>
      <c r="B29" s="15"/>
      <c r="C29" s="15"/>
      <c r="D29" s="15"/>
      <c r="E29" s="18" t="s">
        <v>63</v>
      </c>
      <c r="F29" s="18"/>
      <c r="G29" s="15"/>
      <c r="H29" s="15"/>
    </row>
    <row r="30" spans="1:8" ht="13.50" thickBot="1" customHeight="1">
      <c r="A30" s="1" t="s">
        <v>64</v>
      </c>
      <c r="B30" s="1"/>
      <c r="C30" s="1"/>
      <c r="D30" s="10" t="s">
        <v>65</v>
      </c>
      <c r="E30" s="1" t="s">
        <v>66</v>
      </c>
      <c r="F30" s="11">
        <v>0.843</v>
      </c>
      <c r="G30" s="12">
        <v>445.11</v>
      </c>
      <c r="H30" s="12">
        <f ca="1">ROUND(INDIRECT(ADDRESS(ROW()+(0), COLUMN()+(-2), 1))*INDIRECT(ADDRESS(ROW()+(0), COLUMN()+(-1), 1)), 2)</f>
        <v>375.23</v>
      </c>
    </row>
    <row r="31" spans="1:8" ht="13.50" thickBot="1" customHeight="1">
      <c r="A31" s="1" t="s">
        <v>67</v>
      </c>
      <c r="B31" s="1"/>
      <c r="C31" s="1"/>
      <c r="D31" s="10" t="s">
        <v>68</v>
      </c>
      <c r="E31" s="1" t="s">
        <v>69</v>
      </c>
      <c r="F31" s="11">
        <v>1.577</v>
      </c>
      <c r="G31" s="12">
        <v>319.35</v>
      </c>
      <c r="H31" s="12">
        <f ca="1">ROUND(INDIRECT(ADDRESS(ROW()+(0), COLUMN()+(-2), 1))*INDIRECT(ADDRESS(ROW()+(0), COLUMN()+(-1), 1)), 2)</f>
        <v>503.61</v>
      </c>
    </row>
    <row r="32" spans="1:8" ht="13.50" thickBot="1" customHeight="1">
      <c r="A32" s="1" t="s">
        <v>70</v>
      </c>
      <c r="B32" s="1"/>
      <c r="C32" s="1"/>
      <c r="D32" s="10" t="s">
        <v>71</v>
      </c>
      <c r="E32" s="1" t="s">
        <v>72</v>
      </c>
      <c r="F32" s="11">
        <v>0.13</v>
      </c>
      <c r="G32" s="12">
        <v>445.11</v>
      </c>
      <c r="H32" s="12">
        <f ca="1">ROUND(INDIRECT(ADDRESS(ROW()+(0), COLUMN()+(-2), 1))*INDIRECT(ADDRESS(ROW()+(0), COLUMN()+(-1), 1)), 2)</f>
        <v>57.86</v>
      </c>
    </row>
    <row r="33" spans="1:8" ht="13.50" thickBot="1" customHeight="1">
      <c r="A33" s="1" t="s">
        <v>73</v>
      </c>
      <c r="B33" s="1"/>
      <c r="C33" s="1"/>
      <c r="D33" s="10" t="s">
        <v>74</v>
      </c>
      <c r="E33" s="1" t="s">
        <v>75</v>
      </c>
      <c r="F33" s="11">
        <v>0.13</v>
      </c>
      <c r="G33" s="12">
        <v>331.94</v>
      </c>
      <c r="H33" s="12">
        <f ca="1">ROUND(INDIRECT(ADDRESS(ROW()+(0), COLUMN()+(-2), 1))*INDIRECT(ADDRESS(ROW()+(0), COLUMN()+(-1), 1)), 2)</f>
        <v>43.15</v>
      </c>
    </row>
    <row r="34" spans="1:8" ht="13.50" thickBot="1" customHeight="1">
      <c r="A34" s="1" t="s">
        <v>76</v>
      </c>
      <c r="B34" s="1"/>
      <c r="C34" s="1"/>
      <c r="D34" s="10" t="s">
        <v>77</v>
      </c>
      <c r="E34" s="1" t="s">
        <v>78</v>
      </c>
      <c r="F34" s="11">
        <v>0.054</v>
      </c>
      <c r="G34" s="12">
        <v>457.6</v>
      </c>
      <c r="H34" s="12">
        <f ca="1">ROUND(INDIRECT(ADDRESS(ROW()+(0), COLUMN()+(-2), 1))*INDIRECT(ADDRESS(ROW()+(0), COLUMN()+(-1), 1)), 2)</f>
        <v>24.71</v>
      </c>
    </row>
    <row r="35" spans="1:8" ht="13.50" thickBot="1" customHeight="1">
      <c r="A35" s="1" t="s">
        <v>79</v>
      </c>
      <c r="B35" s="1"/>
      <c r="C35" s="1"/>
      <c r="D35" s="10" t="s">
        <v>80</v>
      </c>
      <c r="E35" s="1" t="s">
        <v>81</v>
      </c>
      <c r="F35" s="11">
        <v>0.054</v>
      </c>
      <c r="G35" s="12">
        <v>331.94</v>
      </c>
      <c r="H35" s="12">
        <f ca="1">ROUND(INDIRECT(ADDRESS(ROW()+(0), COLUMN()+(-2), 1))*INDIRECT(ADDRESS(ROW()+(0), COLUMN()+(-1), 1)), 2)</f>
        <v>17.92</v>
      </c>
    </row>
    <row r="36" spans="1:8" ht="13.50" thickBot="1" customHeight="1">
      <c r="A36" s="1" t="s">
        <v>82</v>
      </c>
      <c r="B36" s="1"/>
      <c r="C36" s="1"/>
      <c r="D36" s="10" t="s">
        <v>83</v>
      </c>
      <c r="E36" s="1" t="s">
        <v>84</v>
      </c>
      <c r="F36" s="11">
        <v>0.432</v>
      </c>
      <c r="G36" s="12">
        <v>445.11</v>
      </c>
      <c r="H36" s="12">
        <f ca="1">ROUND(INDIRECT(ADDRESS(ROW()+(0), COLUMN()+(-2), 1))*INDIRECT(ADDRESS(ROW()+(0), COLUMN()+(-1), 1)), 2)</f>
        <v>192.29</v>
      </c>
    </row>
    <row r="37" spans="1:8" ht="13.50" thickBot="1" customHeight="1">
      <c r="A37" s="1" t="s">
        <v>85</v>
      </c>
      <c r="B37" s="1"/>
      <c r="C37" s="1"/>
      <c r="D37" s="10" t="s">
        <v>86</v>
      </c>
      <c r="E37" s="1" t="s">
        <v>87</v>
      </c>
      <c r="F37" s="13">
        <v>0.216</v>
      </c>
      <c r="G37" s="14">
        <v>331.94</v>
      </c>
      <c r="H37" s="14">
        <f ca="1">ROUND(INDIRECT(ADDRESS(ROW()+(0), COLUMN()+(-2), 1))*INDIRECT(ADDRESS(ROW()+(0), COLUMN()+(-1), 1)), 2)</f>
        <v>71.7</v>
      </c>
    </row>
    <row r="38" spans="1:8" ht="13.50" thickBot="1" customHeight="1">
      <c r="A38" s="15"/>
      <c r="B38" s="15"/>
      <c r="C38" s="15"/>
      <c r="D38" s="15"/>
      <c r="E38" s="15"/>
      <c r="F38" s="9" t="s">
        <v>88</v>
      </c>
      <c r="G38" s="9"/>
      <c r="H38" s="17">
        <f ca="1">ROUND(SUM(INDIRECT(ADDRESS(ROW()+(-1), COLUMN()+(0), 1)),INDIRECT(ADDRESS(ROW()+(-2), COLUMN()+(0), 1)),INDIRECT(ADDRESS(ROW()+(-3), COLUMN()+(0), 1)),INDIRECT(ADDRESS(ROW()+(-4), COLUMN()+(0), 1)),INDIRECT(ADDRESS(ROW()+(-5), COLUMN()+(0), 1)),INDIRECT(ADDRESS(ROW()+(-6), COLUMN()+(0), 1)),INDIRECT(ADDRESS(ROW()+(-7), COLUMN()+(0), 1)),INDIRECT(ADDRESS(ROW()+(-8), COLUMN()+(0), 1))), 2)</f>
        <v>1286.47</v>
      </c>
    </row>
    <row r="39" spans="1:8" ht="13.50" thickBot="1" customHeight="1">
      <c r="A39" s="15">
        <v>4</v>
      </c>
      <c r="B39" s="15"/>
      <c r="C39" s="15"/>
      <c r="D39" s="15"/>
      <c r="E39" s="18" t="s">
        <v>89</v>
      </c>
      <c r="F39" s="18"/>
      <c r="G39" s="15"/>
      <c r="H39" s="15"/>
    </row>
    <row r="40" spans="1:8" ht="13.50" thickBot="1" customHeight="1">
      <c r="A40" s="19"/>
      <c r="B40" s="19"/>
      <c r="C40" s="19"/>
      <c r="D40" s="20" t="s">
        <v>90</v>
      </c>
      <c r="E40" s="19" t="s">
        <v>91</v>
      </c>
      <c r="F40" s="13">
        <v>2</v>
      </c>
      <c r="G40" s="14">
        <f ca="1">ROUND(SUM(INDIRECT(ADDRESS(ROW()+(-2), COLUMN()+(1), 1)),INDIRECT(ADDRESS(ROW()+(-12), COLUMN()+(1), 1)),INDIRECT(ADDRESS(ROW()+(-15), COLUMN()+(1), 1))), 2)</f>
        <v>2663.79</v>
      </c>
      <c r="H40" s="14">
        <f ca="1">ROUND(INDIRECT(ADDRESS(ROW()+(0), COLUMN()+(-2), 1))*INDIRECT(ADDRESS(ROW()+(0), COLUMN()+(-1), 1))/100, 2)</f>
        <v>53.28</v>
      </c>
    </row>
    <row r="41" spans="1:8" ht="13.50" thickBot="1" customHeight="1">
      <c r="A41" s="21" t="s">
        <v>92</v>
      </c>
      <c r="B41" s="21"/>
      <c r="C41" s="21"/>
      <c r="D41" s="22"/>
      <c r="E41" s="23"/>
      <c r="F41" s="24" t="s">
        <v>93</v>
      </c>
      <c r="G41" s="25"/>
      <c r="H41" s="26">
        <f ca="1">ROUND(SUM(INDIRECT(ADDRESS(ROW()+(-1), COLUMN()+(0), 1)),INDIRECT(ADDRESS(ROW()+(-3), COLUMN()+(0), 1)),INDIRECT(ADDRESS(ROW()+(-13), COLUMN()+(0), 1)),INDIRECT(ADDRESS(ROW()+(-16), COLUMN()+(0), 1))), 2)</f>
        <v>2717.07</v>
      </c>
    </row>
  </sheetData>
  <mergeCells count="45">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F25:G25"/>
    <mergeCell ref="A26:C26"/>
    <mergeCell ref="E26:F26"/>
    <mergeCell ref="A27:C27"/>
    <mergeCell ref="A28:C28"/>
    <mergeCell ref="F28:G28"/>
    <mergeCell ref="A29:C29"/>
    <mergeCell ref="E29:F29"/>
    <mergeCell ref="A30:C30"/>
    <mergeCell ref="A31:C31"/>
    <mergeCell ref="A32:C32"/>
    <mergeCell ref="A33:C33"/>
    <mergeCell ref="A34:C34"/>
    <mergeCell ref="A35:C35"/>
    <mergeCell ref="A36:C36"/>
    <mergeCell ref="A37:C37"/>
    <mergeCell ref="A38:C38"/>
    <mergeCell ref="F38:G38"/>
    <mergeCell ref="A39:C39"/>
    <mergeCell ref="E39:F39"/>
    <mergeCell ref="A40:C40"/>
    <mergeCell ref="A41:E41"/>
    <mergeCell ref="F41:G41"/>
  </mergeCells>
  <pageMargins left="0.147638" right="0.147638" top="0.206693" bottom="0.206693" header="0.0" footer="0.0"/>
  <pageSetup paperSize="9" orientation="portrait"/>
  <rowBreaks count="0" manualBreakCount="0">
    </rowBreaks>
</worksheet>
</file>