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<sst xmlns="http://schemas.openxmlformats.org/spreadsheetml/2006/main" count="47" uniqueCount="47">
  <si>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</si>
  <si>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LPM010</t>
  </si>
  <si>
    <t xml:space="preserve">Ud</t>
  </si>
  <si>
    <t xml:space="preserve">Puerta interior de abrir, de madera.</t>
  </si>
  <si>
    <r>
      <rPr>
        <sz val="8.25"/>
        <color rgb="FF000000"/>
        <rFont val="Arial"/>
        <family val="2"/>
      </rPr>
      <t xml:space="preserve">Puerta interior de abrir, ciega, de una hoja de 203x82,5x3,5 cm, de tablero de fibras acabado en melamina color blanco, con alma alveolar de papel kraft; marco de madera maciza. Incluso tapajuntas del mismo material y acabado que la hoja, bisagras, herrajes de colgar, de cierre y manija sobre escudo largo de latón, color negro, acabado brillante, serie básica.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</si>
  <si>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</si>
  <si>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</si>
  <si>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</si>
  <si>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</si>
  <si>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</si>
  <si>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</si>
  <si>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</si>
  <si>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mt22aap012a</t>
  </si>
  <si>
    <t xml:space="preserve">Ud</t>
  </si>
  <si>
    <t xml:space="preserve">Marco de madera maciza, para puerta de una hoja, con elementos de fijación.</t>
  </si>
  <si>
    <t xml:space="preserve">mt22pxh025aa</t>
  </si>
  <si>
    <t xml:space="preserve">Ud</t>
  </si>
  <si>
    <t xml:space="preserve">Puerta interior ciega hueca, de tablero de fibras acabado en melamina color blanco, con alma alveolar de papel kraft, de 203x82,5x3,5 cm.</t>
  </si>
  <si>
    <t xml:space="preserve">mt22ata015pb</t>
  </si>
  <si>
    <t xml:space="preserve">m</t>
  </si>
  <si>
    <t xml:space="preserve">Tapajuntas de MDF, con acabado en melamina, de color blanco, 70x10 mm.</t>
  </si>
  <si>
    <t xml:space="preserve">mt23ibl010jb</t>
  </si>
  <si>
    <t xml:space="preserve">Ud</t>
  </si>
  <si>
    <t xml:space="preserve">Pernio de 100x58 mm, con remate, de latón, acabado brillante, para puerta de paso interior.</t>
  </si>
  <si>
    <t xml:space="preserve">mt23ppb031</t>
  </si>
  <si>
    <t xml:space="preserve">Ud</t>
  </si>
  <si>
    <t xml:space="preserve">Tornillo de latón 21/35 mm.</t>
  </si>
  <si>
    <t xml:space="preserve">mt23ppb200</t>
  </si>
  <si>
    <t xml:space="preserve">Ud</t>
  </si>
  <si>
    <t xml:space="preserve">Cerradura de embutir, frente, accesorios y tornillos de atado, para puerta de paso interior.</t>
  </si>
  <si>
    <t xml:space="preserve">mt23hbl010aa</t>
  </si>
  <si>
    <t xml:space="preserve">Ud</t>
  </si>
  <si>
    <t xml:space="preserve">Juego de manija y escudo largo de latón, color negro, acabado brillante, serie básica, para puerta interior.</t>
  </si>
  <si>
    <t xml:space="preserve">Subtotal materiales:</t>
  </si>
  <si>
    <t xml:space="preserve">Mano de obra</t>
  </si>
  <si>
    <t xml:space="preserve">mo017</t>
  </si>
  <si>
    <t xml:space="preserve">h</t>
  </si>
  <si>
    <t xml:space="preserve">Oficial carpintero.</t>
  </si>
  <si>
    <t xml:space="preserve">mo058</t>
  </si>
  <si>
    <t xml:space="preserve">h</t>
  </si>
  <si>
    <t xml:space="preserve">Medio oficial carpintero.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</si>
  <si>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</si>
  <si>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</si>
  <si>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</si>
  <si>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</si>
  <si>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$ 6.741,63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</si>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</sst>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1.19" customWidth="1"/>
    <col min="4" max="4" width="6.46" customWidth="1"/>
    <col min="5" max="5" width="70.89" customWidth="1"/>
    <col min="6" max="6" width="10.71" customWidth="1"/>
    <col min="7" max="7" width="13.26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390.94</v>
      </c>
      <c r="H10" s="12">
        <f ca="1">ROUND(INDIRECT(ADDRESS(ROW()+(0), COLUMN()+(-2), 1))*INDIRECT(ADDRESS(ROW()+(0), COLUMN()+(-1), 1)), 2)</f>
        <v>390.94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825.54</v>
      </c>
      <c r="H11" s="12">
        <f ca="1">ROUND(INDIRECT(ADDRESS(ROW()+(0), COLUMN()+(-2), 1))*INDIRECT(ADDRESS(ROW()+(0), COLUMN()+(-1), 1)), 2)</f>
        <v>825.54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10.4</v>
      </c>
      <c r="G12" s="12">
        <v>21.37</v>
      </c>
      <c r="H12" s="12">
        <f ca="1">ROUND(INDIRECT(ADDRESS(ROW()+(0), COLUMN()+(-2), 1))*INDIRECT(ADDRESS(ROW()+(0), COLUMN()+(-1), 1)), 2)</f>
        <v>222.25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3</v>
      </c>
      <c r="G13" s="12">
        <v>12.77</v>
      </c>
      <c r="H13" s="12">
        <f ca="1">ROUND(INDIRECT(ADDRESS(ROW()+(0), COLUMN()+(-2), 1))*INDIRECT(ADDRESS(ROW()+(0), COLUMN()+(-1), 1)), 2)</f>
        <v>38.31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18</v>
      </c>
      <c r="G14" s="12">
        <v>1.04</v>
      </c>
      <c r="H14" s="12">
        <f ca="1">ROUND(INDIRECT(ADDRESS(ROW()+(0), COLUMN()+(-2), 1))*INDIRECT(ADDRESS(ROW()+(0), COLUMN()+(-1), 1)), 2)</f>
        <v>18.72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1</v>
      </c>
      <c r="G15" s="12">
        <v>195.77</v>
      </c>
      <c r="H15" s="12">
        <f ca="1">ROUND(INDIRECT(ADDRESS(ROW()+(0), COLUMN()+(-2), 1))*INDIRECT(ADDRESS(ROW()+(0), COLUMN()+(-1), 1)), 2)</f>
        <v>195.77</v>
      </c>
    </row>
    <row r="16" spans="1:8" ht="24.0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3">
        <v>1</v>
      </c>
      <c r="G16" s="14">
        <v>140.85</v>
      </c>
      <c r="H16" s="14">
        <f ca="1">ROUND(INDIRECT(ADDRESS(ROW()+(0), COLUMN()+(-2), 1))*INDIRECT(ADDRESS(ROW()+(0), COLUMN()+(-1), 1)), 2)</f>
        <v>140.85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1832.38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1">
        <v>0.971</v>
      </c>
      <c r="G19" s="12">
        <v>34452.4</v>
      </c>
      <c r="H19" s="12">
        <f ca="1">ROUND(INDIRECT(ADDRESS(ROW()+(0), COLUMN()+(-2), 1))*INDIRECT(ADDRESS(ROW()+(0), COLUMN()+(-1), 1)), 2)</f>
        <v>33453.3</v>
      </c>
    </row>
    <row r="20" spans="1:8" ht="13.50" thickBot="1" customHeight="1">
      <c r="A20" s="1" t="s">
        <v>38</v>
      </c>
      <c r="B20" s="1"/>
      <c r="C20" s="10" t="s">
        <v>39</v>
      </c>
      <c r="D20" s="10"/>
      <c r="E20" s="1" t="s">
        <v>40</v>
      </c>
      <c r="F20" s="13">
        <v>0.971</v>
      </c>
      <c r="G20" s="14">
        <v>25540.9</v>
      </c>
      <c r="H20" s="14">
        <f ca="1">ROUND(INDIRECT(ADDRESS(ROW()+(0), COLUMN()+(-2), 1))*INDIRECT(ADDRESS(ROW()+(0), COLUMN()+(-1), 1)), 2)</f>
        <v>24800.2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1)),INDIRECT(ADDRESS(ROW()+(-2), COLUMN()+(0), 1))), 2)</f>
        <v>58253.4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9"/>
      <c r="B23" s="19"/>
      <c r="C23" s="20" t="s">
        <v>43</v>
      </c>
      <c r="D23" s="20"/>
      <c r="E23" s="19" t="s">
        <v>44</v>
      </c>
      <c r="F23" s="13">
        <v>2</v>
      </c>
      <c r="G23" s="14">
        <f ca="1">ROUND(SUM(INDIRECT(ADDRESS(ROW()+(-2), COLUMN()+(1), 1)),INDIRECT(ADDRESS(ROW()+(-6), COLUMN()+(1), 1))), 2)</f>
        <v>60085.8</v>
      </c>
      <c r="H23" s="14">
        <f ca="1">ROUND(INDIRECT(ADDRESS(ROW()+(0), COLUMN()+(-2), 1))*INDIRECT(ADDRESS(ROW()+(0), COLUMN()+(-1), 1))/100, 2)</f>
        <v>1201.72</v>
      </c>
    </row>
    <row r="24" spans="1:8" ht="13.50" thickBot="1" customHeight="1">
      <c r="A24" s="21" t="s">
        <v>45</v>
      </c>
      <c r="B24" s="21"/>
      <c r="C24" s="22"/>
      <c r="D24" s="22"/>
      <c r="E24" s="23"/>
      <c r="F24" s="24" t="s">
        <v>46</v>
      </c>
      <c r="G24" s="25"/>
      <c r="H24" s="26">
        <f ca="1">ROUND(SUM(INDIRECT(ADDRESS(ROW()+(-1), COLUMN()+(0), 1)),INDIRECT(ADDRESS(ROW()+(-3), COLUMN()+(0), 1)),INDIRECT(ADDRESS(ROW()+(-7), COLUMN()+(0), 1))), 2)</f>
        <v>61287.6</v>
      </c>
    </row>
  </sheetData>
  <mergeCells count="4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