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<sst xmlns="http://schemas.openxmlformats.org/spreadsheetml/2006/main" count="92" uniqueCount="92">
  <si>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</si>
  <si>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IPE020</t>
  </si>
  <si>
    <t xml:space="preserve">Ud</t>
  </si>
  <si>
    <t xml:space="preserve">Pararrayos de malla conductora (Jaula de Faraday).</t>
  </si>
  <si>
    <r>
      <rPr>
        <sz val="8.25"/>
        <color rgb="FF000000"/>
        <rFont val="Arial"/>
        <family val="2"/>
      </rPr>
      <t xml:space="preserve">Sistema externo de protección frente al rayo, formado por pararrayos tipo malla conductora (Jaula de Faraday), con retícula de 5x5 m y 10 m de distancia entre bajadas, de pletina conductora de cobre, desnuda, de 30x2 mm y 5 puntas captadoras de acero inoxidable y 1 m de altura, colocadas en techo sobre soporte de hormigón. Incluso soportes, piezas especiales, vías de chispas, caños de protección de las bajadas y tomas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</si>
  <si>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</si>
  <si>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</si>
  <si>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</si>
  <si>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</si>
  <si>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</si>
  <si>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</si>
  <si>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</si>
  <si>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mt41pca010a</t>
  </si>
  <si>
    <t xml:space="preserve">m</t>
  </si>
  <si>
    <t xml:space="preserve">Pletina conductora de cobre estañado, desnuda, de 30x2 mm.</t>
  </si>
  <si>
    <t xml:space="preserve">mt41pea030dbh</t>
  </si>
  <si>
    <t xml:space="preserve">Ud</t>
  </si>
  <si>
    <t xml:space="preserve">Punta captadora de acero inoxidable, de 16 mm de diámetro y 1 m de altura.</t>
  </si>
  <si>
    <t xml:space="preserve">mt41paa100a</t>
  </si>
  <si>
    <t xml:space="preserve">Ud</t>
  </si>
  <si>
    <t xml:space="preserve">Soporte de hormigón, para fijación de punta captadora de 16 mm de diámetro y 1 m de longitud.</t>
  </si>
  <si>
    <t xml:space="preserve">mt41paa102a</t>
  </si>
  <si>
    <t xml:space="preserve">Ud</t>
  </si>
  <si>
    <t xml:space="preserve">Junta plana, para soporte de hormigón.</t>
  </si>
  <si>
    <t xml:space="preserve">mt41paa130a</t>
  </si>
  <si>
    <t xml:space="preserve">Ud</t>
  </si>
  <si>
    <t xml:space="preserve">Pieza de latón, para unión de terminal aéreo a cable de cobre de 8 a 10 mm de diámetro o pletina conductora de cobre estañado de 30x2 mm.</t>
  </si>
  <si>
    <t xml:space="preserve">mt41paa055a</t>
  </si>
  <si>
    <t xml:space="preserve">Ud</t>
  </si>
  <si>
    <t xml:space="preserve">Soporte cónico de polipropileno, con tapa para el relleno y base de 140x140x80 mm, para fijación de la grapa a superficies horizontales.</t>
  </si>
  <si>
    <t xml:space="preserve">mt41paa054a</t>
  </si>
  <si>
    <t xml:space="preserve">Ud</t>
  </si>
  <si>
    <t xml:space="preserve">Grapa de nylon de 23x23x17 mm, para fijación de pletina conductora de cobre estañado de 30x2 mm.</t>
  </si>
  <si>
    <t xml:space="preserve">mt41paa050a</t>
  </si>
  <si>
    <t xml:space="preserve">Ud</t>
  </si>
  <si>
    <t xml:space="preserve">Grapa de acero inoxidable, para fijación de pletina conductora de entre 30x2 mm y 30x3,5 mm de sección a pared.</t>
  </si>
  <si>
    <t xml:space="preserve">mt41pea040a</t>
  </si>
  <si>
    <t xml:space="preserve">Ud</t>
  </si>
  <si>
    <t xml:space="preserve">Terminal aéreo, de acero inoxidable, de 20 mm de diámetro y 0,5 m de altura.</t>
  </si>
  <si>
    <t xml:space="preserve">mt41paa110a</t>
  </si>
  <si>
    <t xml:space="preserve">Ud</t>
  </si>
  <si>
    <t xml:space="preserve">Soporte, para fijación de terminal aéreo a mástil de antena de diámetro máximo 50 mm.</t>
  </si>
  <si>
    <t xml:space="preserve">mt41paa120a</t>
  </si>
  <si>
    <t xml:space="preserve">Ud</t>
  </si>
  <si>
    <t xml:space="preserve">Soporte en ángulo, para fijación de terminal aéreo a superficie vertical.</t>
  </si>
  <si>
    <t xml:space="preserve">mt41paa090a</t>
  </si>
  <si>
    <t xml:space="preserve">Ud</t>
  </si>
  <si>
    <t xml:space="preserve">Soporte de acero inoxidable, para fijación de grapa a perfil metálico.</t>
  </si>
  <si>
    <t xml:space="preserve">mt41paa070a</t>
  </si>
  <si>
    <t xml:space="preserve">Ud</t>
  </si>
  <si>
    <t xml:space="preserve">Vía de chispas, para mástil de antena y conexión a pletina de cobre estañado.</t>
  </si>
  <si>
    <t xml:space="preserve">mt41paa080a</t>
  </si>
  <si>
    <t xml:space="preserve">Ud</t>
  </si>
  <si>
    <t xml:space="preserve">Vía de chispas, para unión entre tomas de tierra.</t>
  </si>
  <si>
    <t xml:space="preserve">mt41paa053a</t>
  </si>
  <si>
    <t xml:space="preserve">Ud</t>
  </si>
  <si>
    <t xml:space="preserve">Manguito de latón de 55x55 mm con placa intermedia, para unión múltiple de cables de cobre de 8 a 10 mm de diámetro y pletinas conductoras de cobre estañado de 30x2 mm.</t>
  </si>
  <si>
    <t xml:space="preserve">mt41paa052a</t>
  </si>
  <si>
    <t xml:space="preserve">Ud</t>
  </si>
  <si>
    <t xml:space="preserve">Manguito seccionador de latón, de 70x50x15 mm, con sistema de bisagra, para unión de pletinas conductoras de entre 30x2 mm y 30x3,5 mm de sección.</t>
  </si>
  <si>
    <t xml:space="preserve">mt41pca020a</t>
  </si>
  <si>
    <t xml:space="preserve">Ud</t>
  </si>
  <si>
    <t xml:space="preserve">Caño de acero galvanizado, de 2 m de longitud, para la protección de la bajada de la pletina conductora.</t>
  </si>
  <si>
    <t xml:space="preserve">mt35ata010a</t>
  </si>
  <si>
    <t xml:space="preserve">Ud</t>
  </si>
  <si>
    <t xml:space="preserve">Cámara de inspección de polipropileno para toma de tierra, de 250x250x250 mm, con tapa de registro.</t>
  </si>
  <si>
    <t xml:space="preserve">mt35ata020a</t>
  </si>
  <si>
    <t xml:space="preserve">Ud</t>
  </si>
  <si>
    <t xml:space="preserve">Puente para comprobación de puesta a tierra de la instalación eléctrica.</t>
  </si>
  <si>
    <t xml:space="preserve">mt35ate020a</t>
  </si>
  <si>
    <t xml:space="preserve">Ud</t>
  </si>
  <si>
    <t xml:space="preserve">Electrodo para red de toma de tierra cobreado con 254 µm, fabricado en acero, de 14,3 mm de diámetro y 2 m de longitud.</t>
  </si>
  <si>
    <t xml:space="preserve">mt41paa140a</t>
  </si>
  <si>
    <t xml:space="preserve">Ud</t>
  </si>
  <si>
    <t xml:space="preserve">Pieza de latón, para unión de electrodo de toma de tierra a cable de cobre de 8 a 10 mm de diámetro o pletina conductora de cobre estañado de 30x2 mm.</t>
  </si>
  <si>
    <t xml:space="preserve">mt35ata030a</t>
  </si>
  <si>
    <t xml:space="preserve">Ud</t>
  </si>
  <si>
    <t xml:space="preserve">Bote de 5 kg de gel concentrado, ecológico y no corrosivo,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</si>
  <si>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</si>
  <si>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</si>
  <si>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</si>
  <si>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</si>
  <si>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instalador de pararrayos.</t>
  </si>
  <si>
    <t xml:space="preserve">mo106</t>
  </si>
  <si>
    <t xml:space="preserve">h</t>
  </si>
  <si>
    <t xml:space="preserve">Medio oficial instalador de pararrayos.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</si>
  <si>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</si>
  <si>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</si>
  <si>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</si>
  <si>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</si>
  <si>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$ 241.646,06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</si>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</sst>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6.64" customWidth="1"/>
    <col min="6" max="6" width="11.05" customWidth="1"/>
    <col min="7" max="7" width="13.6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107</v>
      </c>
      <c r="G10" s="12">
        <v>22017.1</v>
      </c>
      <c r="H10" s="12">
        <f ca="1">ROUND(INDIRECT(ADDRESS(ROW()+(0), COLUMN()+(-2), 1))*INDIRECT(ADDRESS(ROW()+(0), COLUMN()+(-1), 1)), 2)</f>
        <v>2.35583e+006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</v>
      </c>
      <c r="G11" s="12">
        <v>34165.3</v>
      </c>
      <c r="H11" s="12">
        <f ca="1">ROUND(INDIRECT(ADDRESS(ROW()+(0), COLUMN()+(-2), 1))*INDIRECT(ADDRESS(ROW()+(0), COLUMN()+(-1), 1)), 2)</f>
        <v>170827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11253.2</v>
      </c>
      <c r="H12" s="12">
        <f ca="1">ROUND(INDIRECT(ADDRESS(ROW()+(0), COLUMN()+(-2), 1))*INDIRECT(ADDRESS(ROW()+(0), COLUMN()+(-1), 1)), 2)</f>
        <v>56266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6710.55</v>
      </c>
      <c r="H13" s="12">
        <f ca="1">ROUND(INDIRECT(ADDRESS(ROW()+(0), COLUMN()+(-2), 1))*INDIRECT(ADDRESS(ROW()+(0), COLUMN()+(-1), 1)), 2)</f>
        <v>33552.8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8170.4</v>
      </c>
      <c r="H14" s="12">
        <f ca="1">ROUND(INDIRECT(ADDRESS(ROW()+(0), COLUMN()+(-2), 1))*INDIRECT(ADDRESS(ROW()+(0), COLUMN()+(-1), 1)), 2)</f>
        <v>40852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35</v>
      </c>
      <c r="G15" s="12">
        <v>2494.08</v>
      </c>
      <c r="H15" s="12">
        <f ca="1">ROUND(INDIRECT(ADDRESS(ROW()+(0), COLUMN()+(-2), 1))*INDIRECT(ADDRESS(ROW()+(0), COLUMN()+(-1), 1)), 2)</f>
        <v>87292.8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74</v>
      </c>
      <c r="G16" s="12">
        <v>1093.9</v>
      </c>
      <c r="H16" s="12">
        <f ca="1">ROUND(INDIRECT(ADDRESS(ROW()+(0), COLUMN()+(-2), 1))*INDIRECT(ADDRESS(ROW()+(0), COLUMN()+(-1), 1)), 2)</f>
        <v>80948.6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9431.36</v>
      </c>
      <c r="H17" s="12">
        <f ca="1">ROUND(INDIRECT(ADDRESS(ROW()+(0), COLUMN()+(-2), 1))*INDIRECT(ADDRESS(ROW()+(0), COLUMN()+(-1), 1)), 2)</f>
        <v>9431.36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42013.5</v>
      </c>
      <c r="H18" s="12">
        <f ca="1">ROUND(INDIRECT(ADDRESS(ROW()+(0), COLUMN()+(-2), 1))*INDIRECT(ADDRESS(ROW()+(0), COLUMN()+(-1), 1)), 2)</f>
        <v>84027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22156.3</v>
      </c>
      <c r="H19" s="12">
        <f ca="1">ROUND(INDIRECT(ADDRESS(ROW()+(0), COLUMN()+(-2), 1))*INDIRECT(ADDRESS(ROW()+(0), COLUMN()+(-1), 1)), 2)</f>
        <v>22156.3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10608.8</v>
      </c>
      <c r="H20" s="12">
        <f ca="1">ROUND(INDIRECT(ADDRESS(ROW()+(0), COLUMN()+(-2), 1))*INDIRECT(ADDRESS(ROW()+(0), COLUMN()+(-1), 1)), 2)</f>
        <v>10608.8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4848.94</v>
      </c>
      <c r="H21" s="12">
        <f ca="1">ROUND(INDIRECT(ADDRESS(ROW()+(0), COLUMN()+(-2), 1))*INDIRECT(ADDRESS(ROW()+(0), COLUMN()+(-1), 1)), 2)</f>
        <v>4848.94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111020</v>
      </c>
      <c r="H22" s="12">
        <f ca="1">ROUND(INDIRECT(ADDRESS(ROW()+(0), COLUMN()+(-2), 1))*INDIRECT(ADDRESS(ROW()+(0), COLUMN()+(-1), 1)), 2)</f>
        <v>111020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103383</v>
      </c>
      <c r="H23" s="12">
        <f ca="1">ROUND(INDIRECT(ADDRESS(ROW()+(0), COLUMN()+(-2), 1))*INDIRECT(ADDRESS(ROW()+(0), COLUMN()+(-1), 1)), 2)</f>
        <v>310149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12490.3</v>
      </c>
      <c r="H24" s="12">
        <f ca="1">ROUND(INDIRECT(ADDRESS(ROW()+(0), COLUMN()+(-2), 1))*INDIRECT(ADDRESS(ROW()+(0), COLUMN()+(-1), 1)), 2)</f>
        <v>212335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16130</v>
      </c>
      <c r="H25" s="12">
        <f ca="1">ROUND(INDIRECT(ADDRESS(ROW()+(0), COLUMN()+(-2), 1))*INDIRECT(ADDRESS(ROW()+(0), COLUMN()+(-1), 1)), 2)</f>
        <v>32260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21913.7</v>
      </c>
      <c r="H26" s="12">
        <f ca="1">ROUND(INDIRECT(ADDRESS(ROW()+(0), COLUMN()+(-2), 1))*INDIRECT(ADDRESS(ROW()+(0), COLUMN()+(-1), 1)), 2)</f>
        <v>43827.4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</v>
      </c>
      <c r="G27" s="12">
        <v>50669.2</v>
      </c>
      <c r="H27" s="12">
        <f ca="1">ROUND(INDIRECT(ADDRESS(ROW()+(0), COLUMN()+(-2), 1))*INDIRECT(ADDRESS(ROW()+(0), COLUMN()+(-1), 1)), 2)</f>
        <v>202677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</v>
      </c>
      <c r="G28" s="12">
        <v>38417.6</v>
      </c>
      <c r="H28" s="12">
        <f ca="1">ROUND(INDIRECT(ADDRESS(ROW()+(0), COLUMN()+(-2), 1))*INDIRECT(ADDRESS(ROW()+(0), COLUMN()+(-1), 1)), 2)</f>
        <v>76835.2</v>
      </c>
    </row>
    <row r="29" spans="1:8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</v>
      </c>
      <c r="G29" s="12">
        <v>19288.3</v>
      </c>
      <c r="H29" s="12">
        <f ca="1">ROUND(INDIRECT(ADDRESS(ROW()+(0), COLUMN()+(-2), 1))*INDIRECT(ADDRESS(ROW()+(0), COLUMN()+(-1), 1)), 2)</f>
        <v>38576.7</v>
      </c>
    </row>
    <row r="30" spans="1:8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8170.4</v>
      </c>
      <c r="H30" s="12">
        <f ca="1">ROUND(INDIRECT(ADDRESS(ROW()+(0), COLUMN()+(-2), 1))*INDIRECT(ADDRESS(ROW()+(0), COLUMN()+(-1), 1)), 2)</f>
        <v>16340.8</v>
      </c>
    </row>
    <row r="31" spans="1:8" ht="24.0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3">
        <v>2</v>
      </c>
      <c r="G31" s="14">
        <v>38361.9</v>
      </c>
      <c r="H31" s="14">
        <f ca="1">ROUND(INDIRECT(ADDRESS(ROW()+(0), COLUMN()+(-2), 1))*INDIRECT(ADDRESS(ROW()+(0), COLUMN()+(-1), 1)), 2)</f>
        <v>76723.8</v>
      </c>
    </row>
    <row r="32" spans="1:8" ht="13.50" thickBot="1" customHeight="1">
      <c r="A32" s="15"/>
      <c r="B32" s="15"/>
      <c r="C32" s="15"/>
      <c r="D32" s="15"/>
      <c r="E32" s="15"/>
      <c r="F32" s="9" t="s">
        <v>78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4.07739e+006</v>
      </c>
    </row>
    <row r="33" spans="1:8" ht="13.50" thickBot="1" customHeight="1">
      <c r="A33" s="15">
        <v>2</v>
      </c>
      <c r="B33" s="15"/>
      <c r="C33" s="15"/>
      <c r="D33" s="15"/>
      <c r="E33" s="18" t="s">
        <v>79</v>
      </c>
      <c r="F33" s="18"/>
      <c r="G33" s="15"/>
      <c r="H33" s="15"/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31.273</v>
      </c>
      <c r="G34" s="12">
        <v>12241</v>
      </c>
      <c r="H34" s="12">
        <f ca="1">ROUND(INDIRECT(ADDRESS(ROW()+(0), COLUMN()+(-2), 1))*INDIRECT(ADDRESS(ROW()+(0), COLUMN()+(-1), 1)), 2)</f>
        <v>382814</v>
      </c>
    </row>
    <row r="35" spans="1:8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3">
        <v>31.273</v>
      </c>
      <c r="G35" s="14">
        <v>8888.07</v>
      </c>
      <c r="H35" s="14">
        <f ca="1">ROUND(INDIRECT(ADDRESS(ROW()+(0), COLUMN()+(-2), 1))*INDIRECT(ADDRESS(ROW()+(0), COLUMN()+(-1), 1)), 2)</f>
        <v>277957</v>
      </c>
    </row>
    <row r="36" spans="1:8" ht="13.50" thickBot="1" customHeight="1">
      <c r="A36" s="15"/>
      <c r="B36" s="15"/>
      <c r="C36" s="15"/>
      <c r="D36" s="15"/>
      <c r="E36" s="15"/>
      <c r="F36" s="9" t="s">
        <v>86</v>
      </c>
      <c r="G36" s="9"/>
      <c r="H36" s="17">
        <f ca="1">ROUND(SUM(INDIRECT(ADDRESS(ROW()+(-1), COLUMN()+(0), 1)),INDIRECT(ADDRESS(ROW()+(-2), COLUMN()+(0), 1))), 2)</f>
        <v>660770</v>
      </c>
    </row>
    <row r="37" spans="1:8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88</v>
      </c>
      <c r="E38" s="19" t="s">
        <v>89</v>
      </c>
      <c r="F38" s="13">
        <v>2</v>
      </c>
      <c r="G38" s="14">
        <f ca="1">ROUND(SUM(INDIRECT(ADDRESS(ROW()+(-2), COLUMN()+(1), 1)),INDIRECT(ADDRESS(ROW()+(-6), COLUMN()+(1), 1))), 2)</f>
        <v>4.73816e+006</v>
      </c>
      <c r="H38" s="14">
        <f ca="1">ROUND(INDIRECT(ADDRESS(ROW()+(0), COLUMN()+(-2), 1))*INDIRECT(ADDRESS(ROW()+(0), COLUMN()+(-1), 1))/100, 2)</f>
        <v>94763.2</v>
      </c>
    </row>
    <row r="39" spans="1:8" ht="13.50" thickBot="1" customHeight="1">
      <c r="A39" s="21" t="s">
        <v>90</v>
      </c>
      <c r="B39" s="21"/>
      <c r="C39" s="21"/>
      <c r="D39" s="22"/>
      <c r="E39" s="23"/>
      <c r="F39" s="24" t="s">
        <v>91</v>
      </c>
      <c r="G39" s="25"/>
      <c r="H39" s="26">
        <f ca="1">ROUND(SUM(INDIRECT(ADDRESS(ROW()+(-1), COLUMN()+(0), 1)),INDIRECT(ADDRESS(ROW()+(-3), COLUMN()+(0), 1)),INDIRECT(ADDRESS(ROW()+(-7), COLUMN()+(0), 1))), 2)</f>
        <v>4.83292e+006</v>
      </c>
    </row>
  </sheetData>
  <mergeCells count="4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