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<sst xmlns="http://schemas.openxmlformats.org/spreadsheetml/2006/main" count="53" uniqueCount="53">
  <si>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</si>
  <si>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ICV212</t>
  </si>
  <si>
    <t xml:space="preserve">Ud</t>
  </si>
  <si>
    <t xml:space="preserve">Unidad agua-agua, bomba de calor geotérmica, para producción de agua caliente sanitaria, calefacción y refrigeración.</t>
  </si>
  <si>
    <r>
      <rPr>
        <sz val="8.25"/>
        <color rgb="FF000000"/>
        <rFont val="Arial"/>
        <family val="2"/>
      </rPr>
      <t xml:space="preserve">Bomba de calor agua-agua, para producción de agua caliente sanitaria, calefacción y refrigeración, para gas refrigerante R-410A, alimentación monofásica a 230 V, potencia calorífica regulable entre 1,3 y 11 kW, potencia frigorífica regulable entre 1,4 y 11 kW, COP 4,5, EER 5,2, dimensiones 1804x600x720 mm, potencia sonora 44 dBA, peso 245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acumulador de agua caliente sanitaria de 165 litros con serpentín de acero inoxidable y toma para recirculación de 3/4" de diámetro,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 Totalmente montada, conexionada y puesta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</si>
  <si>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</si>
  <si>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</si>
  <si>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</si>
  <si>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</si>
  <si>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</si>
  <si>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</si>
  <si>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</si>
  <si>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mt42eco049vi</t>
  </si>
  <si>
    <t xml:space="preserve">Ud</t>
  </si>
  <si>
    <t xml:space="preserve">Bomba de calor agua-agua, para producción de agua caliente sanitaria, calefacción y refrigeración, para gas refrigerante R-410A, alimentación monofásica a 230 V, potencia calorífica regulable entre 1,3 y 11 kW, potencia frigorífica regulable entre 1,4 y 11 kW, COP 4,5, EER 5,2, dimensiones 1804x600x720 mm, potencia sonora 44 dBA, peso 245 kg, con compresor scroll con tecnología Inverter Copeland con motor eléctrico de imanes permanentes, control Micro PC Carel, bombas de circulación Wilo de velocidad variable y alta eficiencia (clase energética A), válvula de expansión electrónica Carel, intercambiadores de placas Alfa Laval, acumulador de agua caliente sanitaria de 165 litros con serpentín de acero inoxidable y toma para recirculación de 3/4" de diámetro, vaso de expansión de 8 l, grupo de seguridad y kit de aislamiento acústico integral, con posibilidad de conectar en cascada hasta 3 unidades y con posibilidad de gestionar hasta 4 grupos de impulsión, para un circuito directo y tres circuitos con válvula mezcladora, con dos sondas de inmersión y sonda de temperatura exterior.</t>
  </si>
  <si>
    <t xml:space="preserve">mt37www060f</t>
  </si>
  <si>
    <t xml:space="preserve">Ud</t>
  </si>
  <si>
    <t xml:space="preserve">Filtro retenedor de residuos de latón, con tamiz de acero inoxidable con perforaciones de 0,5 mm de diámetro, con rosca de 1 1/4", para una presión máxima de trabajo de 16 bar y una temperatura máxima de 110°C.</t>
  </si>
  <si>
    <t xml:space="preserve">mt37www050c</t>
  </si>
  <si>
    <t xml:space="preserve">Ud</t>
  </si>
  <si>
    <t xml:space="preserve">Manguito antivibración, de goma, con rosca de 1", para una presión máxima de trabajo de 10 bar.</t>
  </si>
  <si>
    <t xml:space="preserve">mt37www050e</t>
  </si>
  <si>
    <t xml:space="preserve">Ud</t>
  </si>
  <si>
    <t xml:space="preserve">Manguito antivibración, de goma, con rosca de 1 1/4", para una presión máxima de trabajo de 10 bar.</t>
  </si>
  <si>
    <t xml:space="preserve">mt42www050</t>
  </si>
  <si>
    <t xml:space="preserve">Ud</t>
  </si>
  <si>
    <t xml:space="preserve">Termómetro bimetálico, diámetro de esfera de 100 mm, con toma vertical, con vaina de 1/2", escala de temperatura de 0 a 120°C.</t>
  </si>
  <si>
    <t xml:space="preserve">mt37sve010d</t>
  </si>
  <si>
    <t xml:space="preserve">Ud</t>
  </si>
  <si>
    <t xml:space="preserve">Válvula de esfera de latón niquelado para roscar de 1".</t>
  </si>
  <si>
    <t xml:space="preserve">mt37sve010e</t>
  </si>
  <si>
    <t xml:space="preserve">Ud</t>
  </si>
  <si>
    <t xml:space="preserve">Válvula de esfera de latón niquelado para roscar de 1 1/4".</t>
  </si>
  <si>
    <t xml:space="preserve">mt42eco500a</t>
  </si>
  <si>
    <t xml:space="preserve">Ud</t>
  </si>
  <si>
    <t xml:space="preserve">Kit para llenado del circuito con glicol, con válvula de esfera de 1 1/4" y filtro de malla de 0,6 mm.</t>
  </si>
  <si>
    <t xml:space="preserve">mt42eco600aa</t>
  </si>
  <si>
    <t xml:space="preserve">Ud</t>
  </si>
  <si>
    <t xml:space="preserve">Material auxiliar para instalación de calefacción con unidad agua-agua bomba de calor.</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</si>
  <si>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</si>
  <si>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</si>
  <si>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</si>
  <si>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</si>
  <si>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</si>
  <si>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</si>
  <si>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</si>
  <si>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</si>
  <si>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</si>
  <si>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</si>
  <si>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</si>
  <si>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</si>
  <si>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$ 9.522.811,34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</si>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</sst>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0.68" customWidth="1"/>
    <col min="4" max="4" width="7.65" customWidth="1"/>
    <col min="5" max="5" width="64.09" customWidth="1"/>
    <col min="6" max="6" width="10.03" customWidth="1"/>
    <col min="7" max="7" width="16.15"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71.00" thickBot="1" customHeight="1">
      <c r="A10" s="1" t="s">
        <v>12</v>
      </c>
      <c r="B10" s="1"/>
      <c r="C10" s="1"/>
      <c r="D10" s="10" t="s">
        <v>13</v>
      </c>
      <c r="E10" s="1" t="s">
        <v>14</v>
      </c>
      <c r="F10" s="11">
        <v>1</v>
      </c>
      <c r="G10" s="12">
        <v>1.1758e+07</v>
      </c>
      <c r="H10" s="12">
        <f ca="1">ROUND(INDIRECT(ADDRESS(ROW()+(0), COLUMN()+(-2), 1))*INDIRECT(ADDRESS(ROW()+(0), COLUMN()+(-1), 1)), 2)</f>
        <v>1.1758e+07</v>
      </c>
    </row>
    <row r="11" spans="1:8" ht="34.50" thickBot="1" customHeight="1">
      <c r="A11" s="1" t="s">
        <v>15</v>
      </c>
      <c r="B11" s="1"/>
      <c r="C11" s="1"/>
      <c r="D11" s="10" t="s">
        <v>16</v>
      </c>
      <c r="E11" s="1" t="s">
        <v>17</v>
      </c>
      <c r="F11" s="11">
        <v>2</v>
      </c>
      <c r="G11" s="12">
        <v>294.25</v>
      </c>
      <c r="H11" s="12">
        <f ca="1">ROUND(INDIRECT(ADDRESS(ROW()+(0), COLUMN()+(-2), 1))*INDIRECT(ADDRESS(ROW()+(0), COLUMN()+(-1), 1)), 2)</f>
        <v>588.5</v>
      </c>
    </row>
    <row r="12" spans="1:8" ht="24.00" thickBot="1" customHeight="1">
      <c r="A12" s="1" t="s">
        <v>18</v>
      </c>
      <c r="B12" s="1"/>
      <c r="C12" s="1"/>
      <c r="D12" s="10" t="s">
        <v>19</v>
      </c>
      <c r="E12" s="1" t="s">
        <v>20</v>
      </c>
      <c r="F12" s="11">
        <v>2</v>
      </c>
      <c r="G12" s="12">
        <v>389.14</v>
      </c>
      <c r="H12" s="12">
        <f ca="1">ROUND(INDIRECT(ADDRESS(ROW()+(0), COLUMN()+(-2), 1))*INDIRECT(ADDRESS(ROW()+(0), COLUMN()+(-1), 1)), 2)</f>
        <v>778.28</v>
      </c>
    </row>
    <row r="13" spans="1:8" ht="24.00" thickBot="1" customHeight="1">
      <c r="A13" s="1" t="s">
        <v>21</v>
      </c>
      <c r="B13" s="1"/>
      <c r="C13" s="1"/>
      <c r="D13" s="10" t="s">
        <v>22</v>
      </c>
      <c r="E13" s="1" t="s">
        <v>23</v>
      </c>
      <c r="F13" s="11">
        <v>4</v>
      </c>
      <c r="G13" s="12">
        <v>585.84</v>
      </c>
      <c r="H13" s="12">
        <f ca="1">ROUND(INDIRECT(ADDRESS(ROW()+(0), COLUMN()+(-2), 1))*INDIRECT(ADDRESS(ROW()+(0), COLUMN()+(-1), 1)), 2)</f>
        <v>2343.36</v>
      </c>
    </row>
    <row r="14" spans="1:8" ht="24.00" thickBot="1" customHeight="1">
      <c r="A14" s="1" t="s">
        <v>24</v>
      </c>
      <c r="B14" s="1"/>
      <c r="C14" s="1"/>
      <c r="D14" s="10" t="s">
        <v>25</v>
      </c>
      <c r="E14" s="1" t="s">
        <v>26</v>
      </c>
      <c r="F14" s="11">
        <v>1</v>
      </c>
      <c r="G14" s="12">
        <v>65312.1</v>
      </c>
      <c r="H14" s="12">
        <f ca="1">ROUND(INDIRECT(ADDRESS(ROW()+(0), COLUMN()+(-2), 1))*INDIRECT(ADDRESS(ROW()+(0), COLUMN()+(-1), 1)), 2)</f>
        <v>65312.1</v>
      </c>
    </row>
    <row r="15" spans="1:8" ht="13.50" thickBot="1" customHeight="1">
      <c r="A15" s="1" t="s">
        <v>27</v>
      </c>
      <c r="B15" s="1"/>
      <c r="C15" s="1"/>
      <c r="D15" s="10" t="s">
        <v>28</v>
      </c>
      <c r="E15" s="1" t="s">
        <v>29</v>
      </c>
      <c r="F15" s="11">
        <v>2</v>
      </c>
      <c r="G15" s="12">
        <v>191.56</v>
      </c>
      <c r="H15" s="12">
        <f ca="1">ROUND(INDIRECT(ADDRESS(ROW()+(0), COLUMN()+(-2), 1))*INDIRECT(ADDRESS(ROW()+(0), COLUMN()+(-1), 1)), 2)</f>
        <v>383.12</v>
      </c>
    </row>
    <row r="16" spans="1:8" ht="13.50" thickBot="1" customHeight="1">
      <c r="A16" s="1" t="s">
        <v>30</v>
      </c>
      <c r="B16" s="1"/>
      <c r="C16" s="1"/>
      <c r="D16" s="10" t="s">
        <v>31</v>
      </c>
      <c r="E16" s="1" t="s">
        <v>32</v>
      </c>
      <c r="F16" s="11">
        <v>4</v>
      </c>
      <c r="G16" s="12">
        <v>264.48</v>
      </c>
      <c r="H16" s="12">
        <f ca="1">ROUND(INDIRECT(ADDRESS(ROW()+(0), COLUMN()+(-2), 1))*INDIRECT(ADDRESS(ROW()+(0), COLUMN()+(-1), 1)), 2)</f>
        <v>1057.92</v>
      </c>
    </row>
    <row r="17" spans="1:8" ht="24.00" thickBot="1" customHeight="1">
      <c r="A17" s="1" t="s">
        <v>33</v>
      </c>
      <c r="B17" s="1"/>
      <c r="C17" s="1"/>
      <c r="D17" s="10" t="s">
        <v>34</v>
      </c>
      <c r="E17" s="1" t="s">
        <v>35</v>
      </c>
      <c r="F17" s="11">
        <v>1</v>
      </c>
      <c r="G17" s="12">
        <v>168803</v>
      </c>
      <c r="H17" s="12">
        <f ca="1">ROUND(INDIRECT(ADDRESS(ROW()+(0), COLUMN()+(-2), 1))*INDIRECT(ADDRESS(ROW()+(0), COLUMN()+(-1), 1)), 2)</f>
        <v>168803</v>
      </c>
    </row>
    <row r="18" spans="1:8" ht="24.00" thickBot="1" customHeight="1">
      <c r="A18" s="1" t="s">
        <v>36</v>
      </c>
      <c r="B18" s="1"/>
      <c r="C18" s="1"/>
      <c r="D18" s="10" t="s">
        <v>37</v>
      </c>
      <c r="E18" s="1" t="s">
        <v>38</v>
      </c>
      <c r="F18" s="13">
        <v>1</v>
      </c>
      <c r="G18" s="14">
        <v>640286</v>
      </c>
      <c r="H18" s="14">
        <f ca="1">ROUND(INDIRECT(ADDRESS(ROW()+(0), COLUMN()+(-2), 1))*INDIRECT(ADDRESS(ROW()+(0), COLUMN()+(-1), 1)), 2)</f>
        <v>640286</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1.26375e+07</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32.38</v>
      </c>
      <c r="G21" s="12">
        <v>34893.3</v>
      </c>
      <c r="H21" s="12">
        <f ca="1">ROUND(INDIRECT(ADDRESS(ROW()+(0), COLUMN()+(-2), 1))*INDIRECT(ADDRESS(ROW()+(0), COLUMN()+(-1), 1)), 2)</f>
        <v>1.12985e+06</v>
      </c>
    </row>
    <row r="22" spans="1:8" ht="13.50" thickBot="1" customHeight="1">
      <c r="A22" s="1" t="s">
        <v>44</v>
      </c>
      <c r="B22" s="1"/>
      <c r="C22" s="1"/>
      <c r="D22" s="10" t="s">
        <v>45</v>
      </c>
      <c r="E22" s="1" t="s">
        <v>46</v>
      </c>
      <c r="F22" s="13">
        <v>32.38</v>
      </c>
      <c r="G22" s="14">
        <v>25332.7</v>
      </c>
      <c r="H22" s="14">
        <f ca="1">ROUND(INDIRECT(ADDRESS(ROW()+(0), COLUMN()+(-2), 1))*INDIRECT(ADDRESS(ROW()+(0), COLUMN()+(-1), 1)), 2)</f>
        <v>820272</v>
      </c>
    </row>
    <row r="23" spans="1:8" ht="13.50" thickBot="1" customHeight="1">
      <c r="A23" s="15"/>
      <c r="B23" s="15"/>
      <c r="C23" s="15"/>
      <c r="D23" s="15"/>
      <c r="E23" s="15"/>
      <c r="F23" s="9" t="s">
        <v>47</v>
      </c>
      <c r="G23" s="9"/>
      <c r="H23" s="17">
        <f ca="1">ROUND(SUM(INDIRECT(ADDRESS(ROW()+(-1), COLUMN()+(0), 1)),INDIRECT(ADDRESS(ROW()+(-2), COLUMN()+(0), 1))), 2)</f>
        <v>1.95012e+06</v>
      </c>
    </row>
    <row r="24" spans="1:8" ht="13.50" thickBot="1" customHeight="1">
      <c r="A24" s="15">
        <v>3</v>
      </c>
      <c r="B24" s="15"/>
      <c r="C24" s="15"/>
      <c r="D24" s="15"/>
      <c r="E24" s="18" t="s">
        <v>48</v>
      </c>
      <c r="F24" s="18"/>
      <c r="G24" s="15"/>
      <c r="H24" s="15"/>
    </row>
    <row r="25" spans="1:8" ht="13.50" thickBot="1" customHeight="1">
      <c r="A25" s="19"/>
      <c r="B25" s="19"/>
      <c r="C25" s="19"/>
      <c r="D25" s="20" t="s">
        <v>49</v>
      </c>
      <c r="E25" s="19" t="s">
        <v>50</v>
      </c>
      <c r="F25" s="13">
        <v>2</v>
      </c>
      <c r="G25" s="14">
        <f ca="1">ROUND(SUM(INDIRECT(ADDRESS(ROW()+(-2), COLUMN()+(1), 1)),INDIRECT(ADDRESS(ROW()+(-6), COLUMN()+(1), 1))), 2)</f>
        <v>1.45876e+07</v>
      </c>
      <c r="H25" s="14">
        <f ca="1">ROUND(INDIRECT(ADDRESS(ROW()+(0), COLUMN()+(-2), 1))*INDIRECT(ADDRESS(ROW()+(0), COLUMN()+(-1), 1))/100, 2)</f>
        <v>291753</v>
      </c>
    </row>
    <row r="26" spans="1:8" ht="13.50" thickBot="1" customHeight="1">
      <c r="A26" s="21" t="s">
        <v>51</v>
      </c>
      <c r="B26" s="21"/>
      <c r="C26" s="21"/>
      <c r="D26" s="22"/>
      <c r="E26" s="23"/>
      <c r="F26" s="24" t="s">
        <v>52</v>
      </c>
      <c r="G26" s="25"/>
      <c r="H26" s="26">
        <f ca="1">ROUND(SUM(INDIRECT(ADDRESS(ROW()+(-1), COLUMN()+(0), 1)),INDIRECT(ADDRESS(ROW()+(-3), COLUMN()+(0), 1)),INDIRECT(ADDRESS(ROW()+(-7), COLUMN()+(0), 1))), 2)</f>
        <v>1.48794e+07</v>
      </c>
    </row>
  </sheetData>
  <mergeCells count="2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