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<sst xmlns="http://schemas.openxmlformats.org/spreadsheetml/2006/main" count="52" uniqueCount="52">
  <si>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</si>
  <si>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ICE140</t>
  </si>
  <si>
    <t xml:space="preserve">m²</t>
  </si>
  <si>
    <t xml:space="preserve">Sistema de calefacción por piso radiante para industria y sector terciario, con capa de mortero.</t>
  </si>
  <si>
    <r>
      <rPr>
        <sz val="8.25"/>
        <color rgb="FF000000"/>
        <rFont val="Arial"/>
        <family val="2"/>
      </rPr>
      <t xml:space="preserve">Sistema de calefacción por piso radiante panel de tetones, compuesto por panel de tetones de poliestireno expandido modificado (NEO-EPS) y recubrimiento termoconformado de polietileno (PE), con mejora del aislamiento acústico a ruido aéreo y de impacto, de 1450x850 mm y 40 mm de espesor, banda de espuma de polietileno (PE), de 200x10 mm, caño de polietileno reticulado (PE-Xa) con barrera de oxígeno y capa de protección de polietileno (PE) modificado, de 16 mm de diámetro exterior y 2 mm de espesor y mortero autonivelante, con resistencia a compresión de 20 N/mm², resistencia a flexión de 4 N/mm², de 40 mm de espesor.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</si>
  <si>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</si>
  <si>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</si>
  <si>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</si>
  <si>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</si>
  <si>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</si>
  <si>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</si>
  <si>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</si>
  <si>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mt17epu019a</t>
  </si>
  <si>
    <t xml:space="preserve">m</t>
  </si>
  <si>
    <t xml:space="preserve">Banda de espuma de polietileno (PE), de 200x10 mm.</t>
  </si>
  <si>
    <t xml:space="preserve">mt17epu005d</t>
  </si>
  <si>
    <t xml:space="preserve">m²</t>
  </si>
  <si>
    <t xml:space="preserve">Panel de tetones de poliestireno expandido modificado (NEO-EPS) y recubrimiento termoconformado de polietileno (PE), con mejora del aislamiento acústico a ruido aéreo y de impacto, de 1450x850 mm y 40 mm de espesor, con propagación retardada de la llama Euroclase E, paso del caño múltiplo de 5 cm, válido para caño de 16 mm de diámetro, con unión entre paneles mediante superposición para evitar puentes térmicos y filtraciones de mortero.</t>
  </si>
  <si>
    <t xml:space="preserve">mt37tpu012a</t>
  </si>
  <si>
    <t xml:space="preserve">m</t>
  </si>
  <si>
    <t xml:space="preserve">Caño de polietileno reticulado (PE-Xa) con barrera de oxígeno y capa de protección de polietileno (PE) modificado, de 16 mm de diámetro exterior y 2 mm de espesor, según ISO 15875-2.</t>
  </si>
  <si>
    <t xml:space="preserve">mt09mal020a</t>
  </si>
  <si>
    <t xml:space="preserve">m³</t>
  </si>
  <si>
    <t xml:space="preserve">Mortero autonivelante, con resistencia a compresión de 20 N/mm², resistencia a flexión de 4 N/mm², a base de sulfato cálcico, para espesores de 2,5 a 7,0 cm, usado en nivelación de pisos.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</si>
  <si>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</si>
  <si>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</si>
  <si>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</si>
  <si>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</si>
  <si>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</si>
  <si>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mq06pym020</t>
  </si>
  <si>
    <t xml:space="preserve">h</t>
  </si>
  <si>
    <t xml:space="preserve">Mezcladora-bombeadora para morteros autonivelantes.</t>
  </si>
  <si>
    <t xml:space="preserve">Subtotal equipo:</t>
  </si>
  <si>
    <t xml:space="preserve">Mano de obra</t>
  </si>
  <si>
    <t xml:space="preserve">mo004</t>
  </si>
  <si>
    <t xml:space="preserve">h</t>
  </si>
  <si>
    <t xml:space="preserve">Oficial calefaccionista.</t>
  </si>
  <si>
    <t xml:space="preserve">mo103</t>
  </si>
  <si>
    <t xml:space="preserve">h</t>
  </si>
  <si>
    <t xml:space="preserve">Medio oficial calefaccionista.</t>
  </si>
  <si>
    <t xml:space="preserve">mo031</t>
  </si>
  <si>
    <t xml:space="preserve">h</t>
  </si>
  <si>
    <t xml:space="preserve">Oficial aplicador de mortero autonivelante.</t>
  </si>
  <si>
    <t xml:space="preserve">mo069</t>
  </si>
  <si>
    <t xml:space="preserve">h</t>
  </si>
  <si>
    <t xml:space="preserve">Medio oficial aplicador de mortero autonivelante.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</si>
  <si>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</si>
  <si>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</si>
  <si>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</si>
  <si>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</si>
  <si>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$ 5.827,36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</si>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</sst>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69.87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0.6</v>
      </c>
      <c r="G10" s="12">
        <v>4062.9</v>
      </c>
      <c r="H10" s="12">
        <f ca="1">ROUND(INDIRECT(ADDRESS(ROW()+(0), COLUMN()+(-2), 1))*INDIRECT(ADDRESS(ROW()+(0), COLUMN()+(-1), 1)), 2)</f>
        <v>2437.74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64284.7</v>
      </c>
      <c r="H11" s="12">
        <f ca="1">ROUND(INDIRECT(ADDRESS(ROW()+(0), COLUMN()+(-2), 1))*INDIRECT(ADDRESS(ROW()+(0), COLUMN()+(-1), 1)), 2)</f>
        <v>64284.7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5</v>
      </c>
      <c r="G12" s="12">
        <v>46.72</v>
      </c>
      <c r="H12" s="12">
        <f ca="1">ROUND(INDIRECT(ADDRESS(ROW()+(0), COLUMN()+(-2), 1))*INDIRECT(ADDRESS(ROW()+(0), COLUMN()+(-1), 1)), 2)</f>
        <v>233.6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0.04</v>
      </c>
      <c r="G13" s="12">
        <v>4370.37</v>
      </c>
      <c r="H13" s="12">
        <f ca="1">ROUND(INDIRECT(ADDRESS(ROW()+(0), COLUMN()+(-2), 1))*INDIRECT(ADDRESS(ROW()+(0), COLUMN()+(-1), 1)), 2)</f>
        <v>174.81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0.004</v>
      </c>
      <c r="G14" s="14">
        <v>25.22</v>
      </c>
      <c r="H14" s="14">
        <f ca="1">ROUND(INDIRECT(ADDRESS(ROW()+(0), COLUMN()+(-2), 1))*INDIRECT(ADDRESS(ROW()+(0), COLUMN()+(-1), 1)), 2)</f>
        <v>0.1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67130.9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0.05</v>
      </c>
      <c r="G17" s="14">
        <v>7676.42</v>
      </c>
      <c r="H17" s="14">
        <f ca="1">ROUND(INDIRECT(ADDRESS(ROW()+(0), COLUMN()+(-2), 1))*INDIRECT(ADDRESS(ROW()+(0), COLUMN()+(-1), 1)), 2)</f>
        <v>383.82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383.82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0.723</v>
      </c>
      <c r="G20" s="12">
        <v>34893.3</v>
      </c>
      <c r="H20" s="12">
        <f ca="1">ROUND(INDIRECT(ADDRESS(ROW()+(0), COLUMN()+(-2), 1))*INDIRECT(ADDRESS(ROW()+(0), COLUMN()+(-1), 1)), 2)</f>
        <v>25227.9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0.723</v>
      </c>
      <c r="G21" s="12">
        <v>25332.7</v>
      </c>
      <c r="H21" s="12">
        <f ca="1">ROUND(INDIRECT(ADDRESS(ROW()+(0), COLUMN()+(-2), 1))*INDIRECT(ADDRESS(ROW()+(0), COLUMN()+(-1), 1)), 2)</f>
        <v>18315.5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1">
        <v>0.054</v>
      </c>
      <c r="G22" s="12">
        <v>33952.7</v>
      </c>
      <c r="H22" s="12">
        <f ca="1">ROUND(INDIRECT(ADDRESS(ROW()+(0), COLUMN()+(-2), 1))*INDIRECT(ADDRESS(ROW()+(0), COLUMN()+(-1), 1)), 2)</f>
        <v>1833.44</v>
      </c>
    </row>
    <row r="23" spans="1:8" ht="13.50" thickBot="1" customHeight="1">
      <c r="A23" s="1" t="s">
        <v>43</v>
      </c>
      <c r="B23" s="1"/>
      <c r="C23" s="10" t="s">
        <v>44</v>
      </c>
      <c r="D23" s="10"/>
      <c r="E23" s="1" t="s">
        <v>45</v>
      </c>
      <c r="F23" s="13">
        <v>0.054</v>
      </c>
      <c r="G23" s="14">
        <v>25378.9</v>
      </c>
      <c r="H23" s="14">
        <f ca="1">ROUND(INDIRECT(ADDRESS(ROW()+(0), COLUMN()+(-2), 1))*INDIRECT(ADDRESS(ROW()+(0), COLUMN()+(-1), 1)), 2)</f>
        <v>1370.46</v>
      </c>
    </row>
    <row r="24" spans="1:8" ht="13.50" thickBot="1" customHeight="1">
      <c r="A24" s="15"/>
      <c r="B24" s="15"/>
      <c r="C24" s="15"/>
      <c r="D24" s="15"/>
      <c r="E24" s="15"/>
      <c r="F24" s="9" t="s">
        <v>46</v>
      </c>
      <c r="G24" s="9"/>
      <c r="H24" s="17">
        <f ca="1">ROUND(SUM(INDIRECT(ADDRESS(ROW()+(-1), COLUMN()+(0), 1)),INDIRECT(ADDRESS(ROW()+(-2), COLUMN()+(0), 1)),INDIRECT(ADDRESS(ROW()+(-3), COLUMN()+(0), 1)),INDIRECT(ADDRESS(ROW()+(-4), COLUMN()+(0), 1))), 2)</f>
        <v>46747.3</v>
      </c>
    </row>
    <row r="25" spans="1:8" ht="13.50" thickBot="1" customHeight="1">
      <c r="A25" s="15">
        <v>4</v>
      </c>
      <c r="B25" s="15"/>
      <c r="C25" s="15"/>
      <c r="D25" s="15"/>
      <c r="E25" s="18" t="s">
        <v>47</v>
      </c>
      <c r="F25" s="18"/>
      <c r="G25" s="15"/>
      <c r="H25" s="15"/>
    </row>
    <row r="26" spans="1:8" ht="13.50" thickBot="1" customHeight="1">
      <c r="A26" s="19"/>
      <c r="B26" s="19"/>
      <c r="C26" s="20" t="s">
        <v>48</v>
      </c>
      <c r="D26" s="20"/>
      <c r="E26" s="19" t="s">
        <v>49</v>
      </c>
      <c r="F26" s="13">
        <v>2</v>
      </c>
      <c r="G26" s="14">
        <f ca="1">ROUND(SUM(INDIRECT(ADDRESS(ROW()+(-2), COLUMN()+(1), 1)),INDIRECT(ADDRESS(ROW()+(-8), COLUMN()+(1), 1)),INDIRECT(ADDRESS(ROW()+(-11), COLUMN()+(1), 1))), 2)</f>
        <v>114262</v>
      </c>
      <c r="H26" s="14">
        <f ca="1">ROUND(INDIRECT(ADDRESS(ROW()+(0), COLUMN()+(-2), 1))*INDIRECT(ADDRESS(ROW()+(0), COLUMN()+(-1), 1))/100, 2)</f>
        <v>2285.24</v>
      </c>
    </row>
    <row r="27" spans="1:8" ht="13.50" thickBot="1" customHeight="1">
      <c r="A27" s="21" t="s">
        <v>50</v>
      </c>
      <c r="B27" s="21"/>
      <c r="C27" s="22"/>
      <c r="D27" s="22"/>
      <c r="E27" s="23"/>
      <c r="F27" s="24" t="s">
        <v>51</v>
      </c>
      <c r="G27" s="25"/>
      <c r="H27" s="26">
        <f ca="1">ROUND(SUM(INDIRECT(ADDRESS(ROW()+(-1), COLUMN()+(0), 1)),INDIRECT(ADDRESS(ROW()+(-3), COLUMN()+(0), 1)),INDIRECT(ADDRESS(ROW()+(-9), COLUMN()+(0), 1)),INDIRECT(ADDRESS(ROW()+(-12), COLUMN()+(0), 1))), 2)</f>
        <v>116547</v>
      </c>
    </row>
  </sheetData>
  <mergeCells count="5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D24"/>
    <mergeCell ref="F24:G24"/>
    <mergeCell ref="A25:B25"/>
    <mergeCell ref="C25:D25"/>
    <mergeCell ref="E25:F25"/>
    <mergeCell ref="A26:B26"/>
    <mergeCell ref="C26:D26"/>
    <mergeCell ref="A27:E27"/>
    <mergeCell ref="F27:G27"/>
  </mergeCells>
  <pageMargins left="0.147638" right="0.147638" top="0.206693" bottom="0.206693" header="0.0" footer="0.0"/>
  <pageSetup paperSize="9" orientation="portrait"/>
  <rowBreaks count="0" manualBreakCount="0">
    </rowBreaks>
</worksheet>
</file>