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<sst xmlns="http://schemas.openxmlformats.org/spreadsheetml/2006/main" count="55" uniqueCount="55">
  <si>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</si>
  <si>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ICE114</t>
  </si>
  <si>
    <t xml:space="preserve">m²</t>
  </si>
  <si>
    <t xml:space="preserve">Sistema de calefacción y refrigeración por piso radiante, con capa de mortero, "SAUNIER DUVAL".</t>
  </si>
  <si>
    <r>
      <rPr>
        <sz val="8.25"/>
        <color rgb="FF000000"/>
        <rFont val="Arial"/>
        <family val="2"/>
      </rPr>
      <t xml:space="preserve">Sistema de calefacción por piso radiante "SAUNIER DUVAL", formado por, banda de espuma de polietileno con babero plástico, panel de tetones de poliestireno expandido con lámina superficial termoconformada, de 10 mm de espesor, 32 mm de altura total, caño de polietileno reticulado/barrera de oxígeno/polietileno reticulado (PE-Xa/EVOH/PE-Xa) de 16 mm de diámetro exterior y 1,8 mm de espesor, con grapas especiales para sujeción de cañería y mortero autonivelante, "SAUNIER DUVAL", con resistencia a compresión de 20 N/mm², resistencia a flexión de 4 N/mm², de 50 mm de espesor.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</si>
  <si>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</si>
  <si>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</si>
  <si>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</si>
  <si>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</si>
  <si>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</si>
  <si>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</si>
  <si>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</si>
  <si>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mt38srs120b</t>
  </si>
  <si>
    <t xml:space="preserve">m</t>
  </si>
  <si>
    <t xml:space="preserve">Banda de espuma de polietileno con babero plástico, "SAUNIER DUVAL", de 180x7 mm.</t>
  </si>
  <si>
    <t xml:space="preserve">mt38srs106a</t>
  </si>
  <si>
    <t xml:space="preserve">m²</t>
  </si>
  <si>
    <t xml:space="preserve">Panel de tetones de poliestireno expandido con lámina superficial termoconformada, de 10 mm de espesor, 32 mm de altura total, "SAUNIER DUVAL", de 1400x800 mm, paso del caño múltiplo de 5 cm, coeficiente de conductividad térmica 0,033 W/(mK).</t>
  </si>
  <si>
    <t xml:space="preserve">mt38srs011c</t>
  </si>
  <si>
    <t xml:space="preserve">m</t>
  </si>
  <si>
    <t xml:space="preserve">Caño de polietileno reticulado/barrera de oxígeno/polietileno reticulado (PE-Xa/EVOH/PE-Xa) de 16 mm de diámetro exterior y 1,8 mm de espesor, "SAUNIER DUVAL", suministrado en rollos de 200 m de longitud.</t>
  </si>
  <si>
    <t xml:space="preserve">mt38srs104</t>
  </si>
  <si>
    <t xml:space="preserve">Ud</t>
  </si>
  <si>
    <t xml:space="preserve">Grapa para sujeción de cañería sobre panel aislante en rollo, "SAUNIER DUVAL".</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</si>
  <si>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</si>
  <si>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</si>
  <si>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</si>
  <si>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</si>
  <si>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</si>
  <si>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</si>
  <si>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Subtotal materiales:</t>
  </si>
  <si>
    <t xml:space="preserve">Equipo</t>
  </si>
  <si>
    <t xml:space="preserve">mq06pym020</t>
  </si>
  <si>
    <t xml:space="preserve">h</t>
  </si>
  <si>
    <t xml:space="preserve">Mezcladora-bombeadora para morteros autonivelantes.</t>
  </si>
  <si>
    <t xml:space="preserve">Subtotal equipo:</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</si>
  <si>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</si>
  <si>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</si>
  <si>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</si>
  <si>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</si>
  <si>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</si>
  <si>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</si>
  <si>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</si>
  <si>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mo031</t>
  </si>
  <si>
    <t xml:space="preserve">h</t>
  </si>
  <si>
    <t xml:space="preserve">Oficial aplicador de mortero autonivelante.</t>
  </si>
  <si>
    <t xml:space="preserve">mo069</t>
  </si>
  <si>
    <t xml:space="preserve">h</t>
  </si>
  <si>
    <t xml:space="preserve">Medio oficial aplicador de mortero autonivelante.</t>
  </si>
  <si>
    <t xml:space="preserve">Subtotal mano de obra:</t>
  </si>
  <si>
    <t xml:space="preserve">Herramientas</t>
  </si>
  <si>
    <t xml:space="preserve">%</t>
  </si>
  <si>
    <t xml:space="preserve">Herramientas</t>
  </si>
  <si>
    <t xml:space="preserve">Coste de mantenimiento decenal: $ 1.597,74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</si>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</sst>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0.89" customWidth="1"/>
    <col min="6" max="6" width="11.73" customWidth="1"/>
    <col min="7" max="7" width="14.28"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0.6</v>
      </c>
      <c r="G10" s="12">
        <v>460.12</v>
      </c>
      <c r="H10" s="12">
        <f ca="1">ROUND(INDIRECT(ADDRESS(ROW()+(0), COLUMN()+(-2), 1))*INDIRECT(ADDRESS(ROW()+(0), COLUMN()+(-1), 1)), 2)</f>
        <v>276.07</v>
      </c>
    </row>
    <row r="11" spans="1:8" ht="34.50" thickBot="1" customHeight="1">
      <c r="A11" s="1" t="s">
        <v>15</v>
      </c>
      <c r="B11" s="1"/>
      <c r="C11" s="10" t="s">
        <v>16</v>
      </c>
      <c r="D11" s="10"/>
      <c r="E11" s="1" t="s">
        <v>17</v>
      </c>
      <c r="F11" s="11">
        <v>1</v>
      </c>
      <c r="G11" s="12">
        <v>9893.24</v>
      </c>
      <c r="H11" s="12">
        <f ca="1">ROUND(INDIRECT(ADDRESS(ROW()+(0), COLUMN()+(-2), 1))*INDIRECT(ADDRESS(ROW()+(0), COLUMN()+(-1), 1)), 2)</f>
        <v>9893.24</v>
      </c>
    </row>
    <row r="12" spans="1:8" ht="34.50" thickBot="1" customHeight="1">
      <c r="A12" s="1" t="s">
        <v>18</v>
      </c>
      <c r="B12" s="1"/>
      <c r="C12" s="10" t="s">
        <v>19</v>
      </c>
      <c r="D12" s="10"/>
      <c r="E12" s="1" t="s">
        <v>20</v>
      </c>
      <c r="F12" s="11">
        <v>6.667</v>
      </c>
      <c r="G12" s="12">
        <v>561.82</v>
      </c>
      <c r="H12" s="12">
        <f ca="1">ROUND(INDIRECT(ADDRESS(ROW()+(0), COLUMN()+(-2), 1))*INDIRECT(ADDRESS(ROW()+(0), COLUMN()+(-1), 1)), 2)</f>
        <v>3745.65</v>
      </c>
    </row>
    <row r="13" spans="1:8" ht="13.50" thickBot="1" customHeight="1">
      <c r="A13" s="1" t="s">
        <v>21</v>
      </c>
      <c r="B13" s="1"/>
      <c r="C13" s="10" t="s">
        <v>22</v>
      </c>
      <c r="D13" s="10"/>
      <c r="E13" s="1" t="s">
        <v>23</v>
      </c>
      <c r="F13" s="11">
        <v>13.333</v>
      </c>
      <c r="G13" s="12">
        <v>52.71</v>
      </c>
      <c r="H13" s="12">
        <f ca="1">ROUND(INDIRECT(ADDRESS(ROW()+(0), COLUMN()+(-2), 1))*INDIRECT(ADDRESS(ROW()+(0), COLUMN()+(-1), 1)), 2)</f>
        <v>702.78</v>
      </c>
    </row>
    <row r="14" spans="1:8" ht="34.50" thickBot="1" customHeight="1">
      <c r="A14" s="1" t="s">
        <v>24</v>
      </c>
      <c r="B14" s="1"/>
      <c r="C14" s="10" t="s">
        <v>25</v>
      </c>
      <c r="D14" s="10"/>
      <c r="E14" s="1" t="s">
        <v>26</v>
      </c>
      <c r="F14" s="11">
        <v>0.05</v>
      </c>
      <c r="G14" s="12">
        <v>3396.56</v>
      </c>
      <c r="H14" s="12">
        <f ca="1">ROUND(INDIRECT(ADDRESS(ROW()+(0), COLUMN()+(-2), 1))*INDIRECT(ADDRESS(ROW()+(0), COLUMN()+(-1), 1)), 2)</f>
        <v>169.83</v>
      </c>
    </row>
    <row r="15" spans="1:8" ht="13.50" thickBot="1" customHeight="1">
      <c r="A15" s="1" t="s">
        <v>27</v>
      </c>
      <c r="B15" s="1"/>
      <c r="C15" s="10" t="s">
        <v>28</v>
      </c>
      <c r="D15" s="10"/>
      <c r="E15" s="1" t="s">
        <v>29</v>
      </c>
      <c r="F15" s="13">
        <v>0.004</v>
      </c>
      <c r="G15" s="14">
        <v>19.03</v>
      </c>
      <c r="H15" s="14">
        <f ca="1">ROUND(INDIRECT(ADDRESS(ROW()+(0), COLUMN()+(-2), 1))*INDIRECT(ADDRESS(ROW()+(0), COLUMN()+(-1), 1)), 2)</f>
        <v>0.08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14787.7</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0.05</v>
      </c>
      <c r="G18" s="14">
        <v>2803.32</v>
      </c>
      <c r="H18" s="14">
        <f ca="1">ROUND(INDIRECT(ADDRESS(ROW()+(0), COLUMN()+(-2), 1))*INDIRECT(ADDRESS(ROW()+(0), COLUMN()+(-1), 1)), 2)</f>
        <v>140.17</v>
      </c>
    </row>
    <row r="19" spans="1:8" ht="13.50" thickBot="1" customHeight="1">
      <c r="A19" s="15"/>
      <c r="B19" s="15"/>
      <c r="C19" s="15"/>
      <c r="D19" s="15"/>
      <c r="E19" s="15"/>
      <c r="F19" s="9" t="s">
        <v>35</v>
      </c>
      <c r="G19" s="9"/>
      <c r="H19" s="17">
        <f ca="1">ROUND(SUM(INDIRECT(ADDRESS(ROW()+(-1), COLUMN()+(0), 1))), 2)</f>
        <v>140.17</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0.723</v>
      </c>
      <c r="G21" s="12">
        <v>12241</v>
      </c>
      <c r="H21" s="12">
        <f ca="1">ROUND(INDIRECT(ADDRESS(ROW()+(0), COLUMN()+(-2), 1))*INDIRECT(ADDRESS(ROW()+(0), COLUMN()+(-1), 1)), 2)</f>
        <v>8850.26</v>
      </c>
    </row>
    <row r="22" spans="1:8" ht="13.50" thickBot="1" customHeight="1">
      <c r="A22" s="1" t="s">
        <v>40</v>
      </c>
      <c r="B22" s="1"/>
      <c r="C22" s="10" t="s">
        <v>41</v>
      </c>
      <c r="D22" s="10"/>
      <c r="E22" s="1" t="s">
        <v>42</v>
      </c>
      <c r="F22" s="11">
        <v>0.723</v>
      </c>
      <c r="G22" s="12">
        <v>8888.07</v>
      </c>
      <c r="H22" s="12">
        <f ca="1">ROUND(INDIRECT(ADDRESS(ROW()+(0), COLUMN()+(-2), 1))*INDIRECT(ADDRESS(ROW()+(0), COLUMN()+(-1), 1)), 2)</f>
        <v>6426.07</v>
      </c>
    </row>
    <row r="23" spans="1:8" ht="13.50" thickBot="1" customHeight="1">
      <c r="A23" s="1" t="s">
        <v>43</v>
      </c>
      <c r="B23" s="1"/>
      <c r="C23" s="10" t="s">
        <v>44</v>
      </c>
      <c r="D23" s="10"/>
      <c r="E23" s="1" t="s">
        <v>45</v>
      </c>
      <c r="F23" s="11">
        <v>0.054</v>
      </c>
      <c r="G23" s="12">
        <v>11912.7</v>
      </c>
      <c r="H23" s="12">
        <f ca="1">ROUND(INDIRECT(ADDRESS(ROW()+(0), COLUMN()+(-2), 1))*INDIRECT(ADDRESS(ROW()+(0), COLUMN()+(-1), 1)), 2)</f>
        <v>643.28</v>
      </c>
    </row>
    <row r="24" spans="1:8" ht="13.50" thickBot="1" customHeight="1">
      <c r="A24" s="1" t="s">
        <v>46</v>
      </c>
      <c r="B24" s="1"/>
      <c r="C24" s="10" t="s">
        <v>47</v>
      </c>
      <c r="D24" s="10"/>
      <c r="E24" s="1" t="s">
        <v>48</v>
      </c>
      <c r="F24" s="13">
        <v>0.054</v>
      </c>
      <c r="G24" s="14">
        <v>8905.02</v>
      </c>
      <c r="H24" s="14">
        <f ca="1">ROUND(INDIRECT(ADDRESS(ROW()+(0), COLUMN()+(-2), 1))*INDIRECT(ADDRESS(ROW()+(0), COLUMN()+(-1), 1)), 2)</f>
        <v>480.87</v>
      </c>
    </row>
    <row r="25" spans="1:8" ht="13.50" thickBot="1" customHeight="1">
      <c r="A25" s="15"/>
      <c r="B25" s="15"/>
      <c r="C25" s="15"/>
      <c r="D25" s="15"/>
      <c r="E25" s="15"/>
      <c r="F25" s="9" t="s">
        <v>49</v>
      </c>
      <c r="G25" s="9"/>
      <c r="H25" s="17">
        <f ca="1">ROUND(SUM(INDIRECT(ADDRESS(ROW()+(-1), COLUMN()+(0), 1)),INDIRECT(ADDRESS(ROW()+(-2), COLUMN()+(0), 1)),INDIRECT(ADDRESS(ROW()+(-3), COLUMN()+(0), 1)),INDIRECT(ADDRESS(ROW()+(-4), COLUMN()+(0), 1))), 2)</f>
        <v>16400.5</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1)),INDIRECT(ADDRESS(ROW()+(-8), COLUMN()+(1), 1)),INDIRECT(ADDRESS(ROW()+(-11), COLUMN()+(1), 1))), 2)</f>
        <v>31328.3</v>
      </c>
      <c r="H27" s="14">
        <f ca="1">ROUND(INDIRECT(ADDRESS(ROW()+(0), COLUMN()+(-2), 1))*INDIRECT(ADDRESS(ROW()+(0), COLUMN()+(-1), 1))/100, 2)</f>
        <v>626.57</v>
      </c>
    </row>
    <row r="28" spans="1:8" ht="13.50" thickBot="1" customHeight="1">
      <c r="A28" s="21" t="s">
        <v>53</v>
      </c>
      <c r="B28" s="21"/>
      <c r="C28" s="22"/>
      <c r="D28" s="22"/>
      <c r="E28" s="23"/>
      <c r="F28" s="24" t="s">
        <v>54</v>
      </c>
      <c r="G28" s="25"/>
      <c r="H28" s="26">
        <f ca="1">ROUND(SUM(INDIRECT(ADDRESS(ROW()+(-1), COLUMN()+(0), 1)),INDIRECT(ADDRESS(ROW()+(-3), COLUMN()+(0), 1)),INDIRECT(ADDRESS(ROW()+(-9), COLUMN()+(0), 1)),INDIRECT(ADDRESS(ROW()+(-12), COLUMN()+(0), 1))), 2)</f>
        <v>31954.9</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