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<sst xmlns="http://schemas.openxmlformats.org/spreadsheetml/2006/main" count="58" uniqueCount="58">
  <si>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</si>
  <si>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ICD010</t>
  </si>
  <si>
    <t xml:space="preserve">Ud</t>
  </si>
  <si>
    <t xml:space="preserve">Taque subterráneo.</t>
  </si>
  <si>
    <r>
      <rPr>
        <sz val="8.25"/>
        <color rgb="FF000000"/>
        <rFont val="Arial"/>
        <family val="2"/>
      </rPr>
      <t xml:space="preserve">Tanque de gas oil subterráneo de chapa de acero, de simple pared contenido en cubeto, con una capacidad de 600 litros, para pequeños consumos individuales.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</si>
  <si>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</si>
  <si>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</si>
  <si>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</si>
  <si>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</si>
  <si>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</si>
  <si>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</si>
  <si>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</si>
  <si>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mt38dep010a</t>
  </si>
  <si>
    <t xml:space="preserve">Ud</t>
  </si>
  <si>
    <t xml:space="preserve">Tanque de gasoil de chapa de acero, enterrado, de simple pared contenido en cubeto, con una capacidad de 600 litros, para pequeños consumos individuales. Tratamiento exterior: granallado SA 2 1/2 y acabado mediante capa de resina de poliuretano de 600 micras de espesor. Incluso elementos de protección según normativa.</t>
  </si>
  <si>
    <t xml:space="preserve">mt38dep022a</t>
  </si>
  <si>
    <t xml:space="preserve">Ud</t>
  </si>
  <si>
    <t xml:space="preserve">Indicador de nivel para tanque de combustibles líquidos.</t>
  </si>
  <si>
    <t xml:space="preserve">mt38dep023a</t>
  </si>
  <si>
    <t xml:space="preserve">Ud</t>
  </si>
  <si>
    <t xml:space="preserve">Interruptor de nivel para tanque de combustibles líquidos.</t>
  </si>
  <si>
    <t xml:space="preserve">mt38dep024c</t>
  </si>
  <si>
    <t xml:space="preserve">Ud</t>
  </si>
  <si>
    <t xml:space="preserve">Conjunto de boca para la carga, valvulería y accesorios de conexión para tanque de combustibles líquidos.</t>
  </si>
  <si>
    <t xml:space="preserve">mt38dep026a</t>
  </si>
  <si>
    <t xml:space="preserve">Ud</t>
  </si>
  <si>
    <t xml:space="preserve">Tapa de registro de 70x70 cm, de fundición, para inspección de depósito subterráneo de combustibles líquidos. Incluso accesorios.</t>
  </si>
  <si>
    <t xml:space="preserve">mt43tco010ca</t>
  </si>
  <si>
    <t xml:space="preserve">m</t>
  </si>
  <si>
    <t xml:space="preserve">Caño de cobre estirado en frío sin soldadura, diámetro D=16/18 mm y 1 mm de espesor.</t>
  </si>
  <si>
    <t xml:space="preserve">mt43tco010ha</t>
  </si>
  <si>
    <t xml:space="preserve">m</t>
  </si>
  <si>
    <t xml:space="preserve">Caño de cobre estirado en frío sin soldadura, diámetro D=51/54 mm y 1,5 mm de espesor.</t>
  </si>
  <si>
    <t xml:space="preserve">mt35aia090ad</t>
  </si>
  <si>
    <t xml:space="preserve">m</t>
  </si>
  <si>
    <t xml:space="preserve">Caño rígido de PVC, enchufable, curvable en caliente, de color negro, de 32 mm de diámetro nominal, para canalización fija en superficie. Resistencia a la compresión 1250 N, resistencia al impacto 2 julios, temperatura de trabajo -5°C hasta 60°C, con grado de protección IP547, propiedades eléctricas: aislante, no propagador de la llama. Incluso abrazaderas, elementos de sujeción y accesorios (curvas, manguitos, ramales a 90°, codos y curvas flexibles).</t>
  </si>
  <si>
    <t xml:space="preserve">mt38dep011a</t>
  </si>
  <si>
    <t xml:space="preserve">Ud</t>
  </si>
  <si>
    <t xml:space="preserve">Equipo de protección catódica para tanque de gasoil de chapa de acero, enterrado, de simple pared, con una capacidad de 600 litros, para pequeños consumos individuales.</t>
  </si>
  <si>
    <t xml:space="preserve">Subtotal materiales:</t>
  </si>
  <si>
    <t xml:space="preserve">Equipo</t>
  </si>
  <si>
    <t xml:space="preserve">mq07gte010c</t>
  </si>
  <si>
    <t xml:space="preserve">h</t>
  </si>
  <si>
    <t xml:space="preserve">Grúa autopropulsada de brazo telescópico con una capacidad de elevación de 30 t y 27 m de altura máxima de trabajo.</t>
  </si>
  <si>
    <t xml:space="preserve">Subtotal equipo:</t>
  </si>
  <si>
    <t xml:space="preserve">Mano de obra</t>
  </si>
  <si>
    <t xml:space="preserve">mo004</t>
  </si>
  <si>
    <t xml:space="preserve">h</t>
  </si>
  <si>
    <t xml:space="preserve">Oficial calefaccionista.</t>
  </si>
  <si>
    <t xml:space="preserve">mo103</t>
  </si>
  <si>
    <t xml:space="preserve">h</t>
  </si>
  <si>
    <t xml:space="preserve">Medio oficial calefaccionista.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</si>
  <si>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</si>
  <si>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</si>
  <si>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</si>
  <si>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</si>
  <si>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$ 52.527,44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</si>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</sst>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44" customWidth="1"/>
    <col min="3" max="3" width="0.68" customWidth="1"/>
    <col min="4" max="4" width="6.97" customWidth="1"/>
    <col min="5" max="5" width="68.34" customWidth="1"/>
    <col min="6" max="6" width="11.22" customWidth="1"/>
    <col min="7" max="7" width="14.79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698493</v>
      </c>
      <c r="H10" s="12">
        <f ca="1">ROUND(INDIRECT(ADDRESS(ROW()+(0), COLUMN()+(-2), 1))*INDIRECT(ADDRESS(ROW()+(0), COLUMN()+(-1), 1)), 2)</f>
        <v>698493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211638</v>
      </c>
      <c r="H11" s="12">
        <f ca="1">ROUND(INDIRECT(ADDRESS(ROW()+(0), COLUMN()+(-2), 1))*INDIRECT(ADDRESS(ROW()+(0), COLUMN()+(-1), 1)), 2)</f>
        <v>211638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39700.7</v>
      </c>
      <c r="H12" s="12">
        <f ca="1">ROUND(INDIRECT(ADDRESS(ROW()+(0), COLUMN()+(-2), 1))*INDIRECT(ADDRESS(ROW()+(0), COLUMN()+(-1), 1)), 2)</f>
        <v>39700.7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115281</v>
      </c>
      <c r="H13" s="12">
        <f ca="1">ROUND(INDIRECT(ADDRESS(ROW()+(0), COLUMN()+(-2), 1))*INDIRECT(ADDRESS(ROW()+(0), COLUMN()+(-1), 1)), 2)</f>
        <v>115281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</v>
      </c>
      <c r="G14" s="12">
        <v>102147</v>
      </c>
      <c r="H14" s="12">
        <f ca="1">ROUND(INDIRECT(ADDRESS(ROW()+(0), COLUMN()+(-2), 1))*INDIRECT(ADDRESS(ROW()+(0), COLUMN()+(-1), 1)), 2)</f>
        <v>102147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27.38</v>
      </c>
      <c r="G15" s="12">
        <v>37.82</v>
      </c>
      <c r="H15" s="12">
        <f ca="1">ROUND(INDIRECT(ADDRESS(ROW()+(0), COLUMN()+(-2), 1))*INDIRECT(ADDRESS(ROW()+(0), COLUMN()+(-1), 1)), 2)</f>
        <v>1035.51</v>
      </c>
    </row>
    <row r="16" spans="1:8" ht="24.0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1.7</v>
      </c>
      <c r="G16" s="12">
        <v>189.29</v>
      </c>
      <c r="H16" s="12">
        <f ca="1">ROUND(INDIRECT(ADDRESS(ROW()+(0), COLUMN()+(-2), 1))*INDIRECT(ADDRESS(ROW()+(0), COLUMN()+(-1), 1)), 2)</f>
        <v>321.79</v>
      </c>
    </row>
    <row r="17" spans="1:8" ht="66.0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25</v>
      </c>
      <c r="G17" s="12">
        <v>3717.77</v>
      </c>
      <c r="H17" s="12">
        <f ca="1">ROUND(INDIRECT(ADDRESS(ROW()+(0), COLUMN()+(-2), 1))*INDIRECT(ADDRESS(ROW()+(0), COLUMN()+(-1), 1)), 2)</f>
        <v>92944.3</v>
      </c>
    </row>
    <row r="18" spans="1:8" ht="34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3">
        <v>1</v>
      </c>
      <c r="G18" s="14">
        <v>103592</v>
      </c>
      <c r="H18" s="14">
        <f ca="1">ROUND(INDIRECT(ADDRESS(ROW()+(0), COLUMN()+(-2), 1))*INDIRECT(ADDRESS(ROW()+(0), COLUMN()+(-1), 1)), 2)</f>
        <v>103592</v>
      </c>
    </row>
    <row r="19" spans="1:8" ht="13.50" thickBot="1" customHeight="1">
      <c r="A19" s="15"/>
      <c r="B19" s="15"/>
      <c r="C19" s="15"/>
      <c r="D19" s="15"/>
      <c r="E19" s="15"/>
      <c r="F19" s="9" t="s">
        <v>39</v>
      </c>
      <c r="G19" s="9"/>
      <c r="H1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1.36515e+06</v>
      </c>
    </row>
    <row r="20" spans="1:8" ht="13.50" thickBot="1" customHeight="1">
      <c r="A20" s="15">
        <v>2</v>
      </c>
      <c r="B20" s="15"/>
      <c r="C20" s="15"/>
      <c r="D20" s="15"/>
      <c r="E20" s="18" t="s">
        <v>40</v>
      </c>
      <c r="F20" s="18"/>
      <c r="G20" s="15"/>
      <c r="H20" s="15"/>
    </row>
    <row r="21" spans="1:8" ht="24.00" thickBot="1" customHeight="1">
      <c r="A21" s="1" t="s">
        <v>41</v>
      </c>
      <c r="B21" s="1"/>
      <c r="C21" s="10" t="s">
        <v>42</v>
      </c>
      <c r="D21" s="10"/>
      <c r="E21" s="1" t="s">
        <v>43</v>
      </c>
      <c r="F21" s="13">
        <v>0.5</v>
      </c>
      <c r="G21" s="14">
        <v>52779.8</v>
      </c>
      <c r="H21" s="14">
        <f ca="1">ROUND(INDIRECT(ADDRESS(ROW()+(0), COLUMN()+(-2), 1))*INDIRECT(ADDRESS(ROW()+(0), COLUMN()+(-1), 1)), 2)</f>
        <v>26389.9</v>
      </c>
    </row>
    <row r="22" spans="1:8" ht="13.50" thickBot="1" customHeight="1">
      <c r="A22" s="15"/>
      <c r="B22" s="15"/>
      <c r="C22" s="15"/>
      <c r="D22" s="15"/>
      <c r="E22" s="15"/>
      <c r="F22" s="9" t="s">
        <v>44</v>
      </c>
      <c r="G22" s="9"/>
      <c r="H22" s="17">
        <f ca="1">ROUND(SUM(INDIRECT(ADDRESS(ROW()+(-1), COLUMN()+(0), 1))), 2)</f>
        <v>26389.9</v>
      </c>
    </row>
    <row r="23" spans="1:8" ht="13.50" thickBot="1" customHeight="1">
      <c r="A23" s="15">
        <v>3</v>
      </c>
      <c r="B23" s="15"/>
      <c r="C23" s="15"/>
      <c r="D23" s="15"/>
      <c r="E23" s="18" t="s">
        <v>45</v>
      </c>
      <c r="F23" s="18"/>
      <c r="G23" s="15"/>
      <c r="H23" s="15"/>
    </row>
    <row r="24" spans="1:8" ht="13.50" thickBot="1" customHeight="1">
      <c r="A24" s="1" t="s">
        <v>46</v>
      </c>
      <c r="B24" s="1"/>
      <c r="C24" s="10" t="s">
        <v>47</v>
      </c>
      <c r="D24" s="10"/>
      <c r="E24" s="1" t="s">
        <v>48</v>
      </c>
      <c r="F24" s="11">
        <v>5.397</v>
      </c>
      <c r="G24" s="12">
        <v>34893.3</v>
      </c>
      <c r="H24" s="12">
        <f ca="1">ROUND(INDIRECT(ADDRESS(ROW()+(0), COLUMN()+(-2), 1))*INDIRECT(ADDRESS(ROW()+(0), COLUMN()+(-1), 1)), 2)</f>
        <v>188319</v>
      </c>
    </row>
    <row r="25" spans="1:8" ht="13.50" thickBot="1" customHeight="1">
      <c r="A25" s="1" t="s">
        <v>49</v>
      </c>
      <c r="B25" s="1"/>
      <c r="C25" s="10" t="s">
        <v>50</v>
      </c>
      <c r="D25" s="10"/>
      <c r="E25" s="1" t="s">
        <v>51</v>
      </c>
      <c r="F25" s="13">
        <v>5.397</v>
      </c>
      <c r="G25" s="14">
        <v>25332.7</v>
      </c>
      <c r="H25" s="14">
        <f ca="1">ROUND(INDIRECT(ADDRESS(ROW()+(0), COLUMN()+(-2), 1))*INDIRECT(ADDRESS(ROW()+(0), COLUMN()+(-1), 1)), 2)</f>
        <v>136720</v>
      </c>
    </row>
    <row r="26" spans="1:8" ht="13.50" thickBot="1" customHeight="1">
      <c r="A26" s="15"/>
      <c r="B26" s="15"/>
      <c r="C26" s="15"/>
      <c r="D26" s="15"/>
      <c r="E26" s="15"/>
      <c r="F26" s="9" t="s">
        <v>52</v>
      </c>
      <c r="G26" s="9"/>
      <c r="H26" s="17">
        <f ca="1">ROUND(SUM(INDIRECT(ADDRESS(ROW()+(-1), COLUMN()+(0), 1)),INDIRECT(ADDRESS(ROW()+(-2), COLUMN()+(0), 1))), 2)</f>
        <v>325040</v>
      </c>
    </row>
    <row r="27" spans="1:8" ht="13.50" thickBot="1" customHeight="1">
      <c r="A27" s="15">
        <v>4</v>
      </c>
      <c r="B27" s="15"/>
      <c r="C27" s="15"/>
      <c r="D27" s="15"/>
      <c r="E27" s="18" t="s">
        <v>53</v>
      </c>
      <c r="F27" s="18"/>
      <c r="G27" s="15"/>
      <c r="H27" s="15"/>
    </row>
    <row r="28" spans="1:8" ht="13.50" thickBot="1" customHeight="1">
      <c r="A28" s="19"/>
      <c r="B28" s="19"/>
      <c r="C28" s="20" t="s">
        <v>54</v>
      </c>
      <c r="D28" s="20"/>
      <c r="E28" s="19" t="s">
        <v>55</v>
      </c>
      <c r="F28" s="13">
        <v>2</v>
      </c>
      <c r="G28" s="14">
        <f ca="1">ROUND(SUM(INDIRECT(ADDRESS(ROW()+(-2), COLUMN()+(1), 1)),INDIRECT(ADDRESS(ROW()+(-6), COLUMN()+(1), 1)),INDIRECT(ADDRESS(ROW()+(-9), COLUMN()+(1), 1))), 2)</f>
        <v>1.71658e+06</v>
      </c>
      <c r="H28" s="14">
        <f ca="1">ROUND(INDIRECT(ADDRESS(ROW()+(0), COLUMN()+(-2), 1))*INDIRECT(ADDRESS(ROW()+(0), COLUMN()+(-1), 1))/100, 2)</f>
        <v>34331.7</v>
      </c>
    </row>
    <row r="29" spans="1:8" ht="13.50" thickBot="1" customHeight="1">
      <c r="A29" s="21" t="s">
        <v>56</v>
      </c>
      <c r="B29" s="21"/>
      <c r="C29" s="22"/>
      <c r="D29" s="22"/>
      <c r="E29" s="23"/>
      <c r="F29" s="24" t="s">
        <v>57</v>
      </c>
      <c r="G29" s="25"/>
      <c r="H29" s="26">
        <f ca="1">ROUND(SUM(INDIRECT(ADDRESS(ROW()+(-1), COLUMN()+(0), 1)),INDIRECT(ADDRESS(ROW()+(-3), COLUMN()+(0), 1)),INDIRECT(ADDRESS(ROW()+(-7), COLUMN()+(0), 1)),INDIRECT(ADDRESS(ROW()+(-10), COLUMN()+(0), 1))), 2)</f>
        <v>1.75091e+06</v>
      </c>
    </row>
  </sheetData>
  <mergeCells count="5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B25"/>
    <mergeCell ref="C25:D25"/>
    <mergeCell ref="A26:B26"/>
    <mergeCell ref="C26:D26"/>
    <mergeCell ref="F26:G26"/>
    <mergeCell ref="A27:B27"/>
    <mergeCell ref="C27:D27"/>
    <mergeCell ref="E27:F27"/>
    <mergeCell ref="A28:B28"/>
    <mergeCell ref="C28:D28"/>
    <mergeCell ref="A29:E29"/>
    <mergeCell ref="F29:G29"/>
  </mergeCells>
  <pageMargins left="0.147638" right="0.147638" top="0.206693" bottom="0.206693" header="0.0" footer="0.0"/>
  <pageSetup paperSize="9" orientation="portrait"/>
  <rowBreaks count="0" manualBreakCount="0">
    </rowBreaks>
</worksheet>
</file>