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<sst xmlns="http://schemas.openxmlformats.org/spreadsheetml/2006/main" count="46" uniqueCount="46">
  <si>
    <t xml:space="preserve"/>
  </si>
  <si>
    <t xml:space="preserve">ECS030</t>
  </si>
  <si>
    <t xml:space="preserve">m</t>
  </si>
  <si>
    <t xml:space="preserve">Jamba.</t>
  </si>
  <si>
    <r>
      <rPr>
        <sz val="8.25"/>
        <color rgb="FF000000"/>
        <rFont val="Arial"/>
        <family val="2"/>
      </rPr>
      <t xml:space="preserve">Jamba de granito Gris Mondariz de sección rectangular labrada de 10x20 cm, acabado aserrado en las caras vistas, con los cantos matados, recibida con mortero de cemento confeccionado en obra, con 250 kg/m³ de cemento, color gris, dosificación 1:6, suministrado en sacos, para formación de hueco en muro de piedra labrada, y rejuntado entre piezas y de las uniones con los muros con mortero de juntas cementoso mejorado, tipo CG2 W A, con absorción de agua reducida y resistencia elevada a la abrasión, color Blanco.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</si>
  <si>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</si>
  <si>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</si>
  <si>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</si>
  <si>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</si>
  <si>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</si>
  <si>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</si>
  <si>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</si>
  <si>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mt06jdl020fa</t>
  </si>
  <si>
    <t xml:space="preserve">m</t>
  </si>
  <si>
    <t xml:space="preserve">Jamba de granito Gris Mondariz de sección rectangular labrada de 10x20 cm, acabado aserrado en las caras vistas, con los cantos matados.</t>
  </si>
  <si>
    <t xml:space="preserve">mt08aaa010a</t>
  </si>
  <si>
    <t xml:space="preserve">m³</t>
  </si>
  <si>
    <t xml:space="preserve">Agua.</t>
  </si>
  <si>
    <t xml:space="preserve">mt01arg005a</t>
  </si>
  <si>
    <t xml:space="preserve">t</t>
  </si>
  <si>
    <t xml:space="preserve">Arena de cantera, para mortero preparado en obra.</t>
  </si>
  <si>
    <t xml:space="preserve">mt08cem000g</t>
  </si>
  <si>
    <t xml:space="preserve">kg</t>
  </si>
  <si>
    <t xml:space="preserve">Cemento gris en sacos.</t>
  </si>
  <si>
    <t xml:space="preserve">mt09mcw050ba</t>
  </si>
  <si>
    <t xml:space="preserve">kg</t>
  </si>
  <si>
    <t xml:space="preserve">Mortero de juntas cementoso mejorado, tipo CG2 W A, con absorción de agua reducida y resistencia elevada a la abrasión, color Blanco, compuesto de cemento blanco, cemento gris, agregados calcáreos, resinas sintéticas, aditivos orgánicos e inorgánicos específicos y pigmentos minerales, con muy bajo contenido de sustancias orgánicas volátiles (VOC), extrafino e impermeable al agua, para rejuntado de todo tipo de piezas cerámicas y piedras naturales, para juntas de hasta 3 mm.</t>
  </si>
  <si>
    <t xml:space="preserve">Subtotal materiales:</t>
  </si>
  <si>
    <t xml:space="preserve">Equipo</t>
  </si>
  <si>
    <t xml:space="preserve">mq06hor010</t>
  </si>
  <si>
    <t xml:space="preserve">h</t>
  </si>
  <si>
    <t xml:space="preserve">Hormigonera eléctrica con una capacidad de amasado de 160 l.</t>
  </si>
  <si>
    <t xml:space="preserve">Subtotal equipo:</t>
  </si>
  <si>
    <t xml:space="preserve">Mano de obra</t>
  </si>
  <si>
    <t xml:space="preserve">mo022</t>
  </si>
  <si>
    <t xml:space="preserve">h</t>
  </si>
  <si>
    <t xml:space="preserve">Oficial frentista colocador de piedra natural.</t>
  </si>
  <si>
    <t xml:space="preserve">mo060</t>
  </si>
  <si>
    <t xml:space="preserve">h</t>
  </si>
  <si>
    <t xml:space="preserve">Medio oficial frentista colocador de piedra natural.</t>
  </si>
  <si>
    <t xml:space="preserve">Subtotal mano de obra:</t>
  </si>
  <si>
    <t xml:space="preserve">Herramientas</t>
  </si>
  <si>
    <t xml:space="preserve">%</t>
  </si>
  <si>
    <t xml:space="preserve">Herramientas</t>
  </si>
  <si>
    <t xml:space="preserve">Coste de mantenimiento decenal: $ 2.801,61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</si>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</sst>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5.61" customWidth="1"/>
    <col min="3" max="3" width="0.85" customWidth="1"/>
    <col min="4" max="4" width="7.65" customWidth="1"/>
    <col min="5" max="5" width="67.83" customWidth="1"/>
    <col min="6" max="6" width="11.56" customWidth="1"/>
    <col min="7" max="7" width="14.45"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
      <c r="D10" s="10" t="s">
        <v>13</v>
      </c>
      <c r="E10" s="1" t="s">
        <v>14</v>
      </c>
      <c r="F10" s="11">
        <v>1</v>
      </c>
      <c r="G10" s="12">
        <v>278.34</v>
      </c>
      <c r="H10" s="12">
        <f ca="1">ROUND(INDIRECT(ADDRESS(ROW()+(0), COLUMN()+(-2), 1))*INDIRECT(ADDRESS(ROW()+(0), COLUMN()+(-1), 1)), 2)</f>
        <v>278.34</v>
      </c>
    </row>
    <row r="11" spans="1:8" ht="13.50" thickBot="1" customHeight="1">
      <c r="A11" s="1" t="s">
        <v>15</v>
      </c>
      <c r="B11" s="1"/>
      <c r="C11" s="1"/>
      <c r="D11" s="10" t="s">
        <v>16</v>
      </c>
      <c r="E11" s="1" t="s">
        <v>17</v>
      </c>
      <c r="F11" s="11">
        <v>0.004</v>
      </c>
      <c r="G11" s="12">
        <v>25.22</v>
      </c>
      <c r="H11" s="12">
        <f ca="1">ROUND(INDIRECT(ADDRESS(ROW()+(0), COLUMN()+(-2), 1))*INDIRECT(ADDRESS(ROW()+(0), COLUMN()+(-1), 1)), 2)</f>
        <v>0.1</v>
      </c>
    </row>
    <row r="12" spans="1:8" ht="13.50" thickBot="1" customHeight="1">
      <c r="A12" s="1" t="s">
        <v>18</v>
      </c>
      <c r="B12" s="1"/>
      <c r="C12" s="1"/>
      <c r="D12" s="10" t="s">
        <v>19</v>
      </c>
      <c r="E12" s="1" t="s">
        <v>20</v>
      </c>
      <c r="F12" s="11">
        <v>0.015</v>
      </c>
      <c r="G12" s="12">
        <v>283.7</v>
      </c>
      <c r="H12" s="12">
        <f ca="1">ROUND(INDIRECT(ADDRESS(ROW()+(0), COLUMN()+(-2), 1))*INDIRECT(ADDRESS(ROW()+(0), COLUMN()+(-1), 1)), 2)</f>
        <v>4.26</v>
      </c>
    </row>
    <row r="13" spans="1:8" ht="13.50" thickBot="1" customHeight="1">
      <c r="A13" s="1" t="s">
        <v>21</v>
      </c>
      <c r="B13" s="1"/>
      <c r="C13" s="1"/>
      <c r="D13" s="10" t="s">
        <v>22</v>
      </c>
      <c r="E13" s="1" t="s">
        <v>23</v>
      </c>
      <c r="F13" s="11">
        <v>2.394</v>
      </c>
      <c r="G13" s="12">
        <v>4.84</v>
      </c>
      <c r="H13" s="12">
        <f ca="1">ROUND(INDIRECT(ADDRESS(ROW()+(0), COLUMN()+(-2), 1))*INDIRECT(ADDRESS(ROW()+(0), COLUMN()+(-1), 1)), 2)</f>
        <v>11.59</v>
      </c>
    </row>
    <row r="14" spans="1:8" ht="76.50" thickBot="1" customHeight="1">
      <c r="A14" s="1" t="s">
        <v>24</v>
      </c>
      <c r="B14" s="1"/>
      <c r="C14" s="1"/>
      <c r="D14" s="10" t="s">
        <v>25</v>
      </c>
      <c r="E14" s="1" t="s">
        <v>26</v>
      </c>
      <c r="F14" s="13">
        <v>0.095</v>
      </c>
      <c r="G14" s="14">
        <v>20.75</v>
      </c>
      <c r="H14" s="14">
        <f ca="1">ROUND(INDIRECT(ADDRESS(ROW()+(0), COLUMN()+(-2), 1))*INDIRECT(ADDRESS(ROW()+(0), COLUMN()+(-1), 1)), 2)</f>
        <v>1.97</v>
      </c>
    </row>
    <row r="15" spans="1:8" ht="13.50" thickBot="1" customHeight="1">
      <c r="A15" s="15"/>
      <c r="B15" s="15"/>
      <c r="C15" s="15"/>
      <c r="D15" s="15"/>
      <c r="E15" s="15"/>
      <c r="F15" s="9" t="s">
        <v>27</v>
      </c>
      <c r="G15" s="9"/>
      <c r="H15" s="17">
        <f ca="1">ROUND(SUM(INDIRECT(ADDRESS(ROW()+(-1), COLUMN()+(0), 1)),INDIRECT(ADDRESS(ROW()+(-2), COLUMN()+(0), 1)),INDIRECT(ADDRESS(ROW()+(-3), COLUMN()+(0), 1)),INDIRECT(ADDRESS(ROW()+(-4), COLUMN()+(0), 1)),INDIRECT(ADDRESS(ROW()+(-5), COLUMN()+(0), 1))), 2)</f>
        <v>296.26</v>
      </c>
    </row>
    <row r="16" spans="1:8" ht="13.50" thickBot="1" customHeight="1">
      <c r="A16" s="15">
        <v>2</v>
      </c>
      <c r="B16" s="15"/>
      <c r="C16" s="15"/>
      <c r="D16" s="15"/>
      <c r="E16" s="18" t="s">
        <v>28</v>
      </c>
      <c r="F16" s="18"/>
      <c r="G16" s="15"/>
      <c r="H16" s="15"/>
    </row>
    <row r="17" spans="1:8" ht="13.50" thickBot="1" customHeight="1">
      <c r="A17" s="1" t="s">
        <v>29</v>
      </c>
      <c r="B17" s="1"/>
      <c r="C17" s="1"/>
      <c r="D17" s="10" t="s">
        <v>30</v>
      </c>
      <c r="E17" s="1" t="s">
        <v>31</v>
      </c>
      <c r="F17" s="13">
        <v>0.007</v>
      </c>
      <c r="G17" s="14">
        <v>2426.58</v>
      </c>
      <c r="H17" s="14">
        <f ca="1">ROUND(INDIRECT(ADDRESS(ROW()+(0), COLUMN()+(-2), 1))*INDIRECT(ADDRESS(ROW()+(0), COLUMN()+(-1), 1)), 2)</f>
        <v>16.99</v>
      </c>
    </row>
    <row r="18" spans="1:8" ht="13.50" thickBot="1" customHeight="1">
      <c r="A18" s="15"/>
      <c r="B18" s="15"/>
      <c r="C18" s="15"/>
      <c r="D18" s="15"/>
      <c r="E18" s="15"/>
      <c r="F18" s="9" t="s">
        <v>32</v>
      </c>
      <c r="G18" s="9"/>
      <c r="H18" s="17">
        <f ca="1">ROUND(SUM(INDIRECT(ADDRESS(ROW()+(-1), COLUMN()+(0), 1))), 2)</f>
        <v>16.99</v>
      </c>
    </row>
    <row r="19" spans="1:8" ht="13.50" thickBot="1" customHeight="1">
      <c r="A19" s="15">
        <v>3</v>
      </c>
      <c r="B19" s="15"/>
      <c r="C19" s="15"/>
      <c r="D19" s="15"/>
      <c r="E19" s="18" t="s">
        <v>33</v>
      </c>
      <c r="F19" s="18"/>
      <c r="G19" s="15"/>
      <c r="H19" s="15"/>
    </row>
    <row r="20" spans="1:8" ht="13.50" thickBot="1" customHeight="1">
      <c r="A20" s="1" t="s">
        <v>34</v>
      </c>
      <c r="B20" s="1"/>
      <c r="C20" s="1"/>
      <c r="D20" s="10" t="s">
        <v>35</v>
      </c>
      <c r="E20" s="1" t="s">
        <v>36</v>
      </c>
      <c r="F20" s="11">
        <v>0.612</v>
      </c>
      <c r="G20" s="12">
        <v>33952.7</v>
      </c>
      <c r="H20" s="12">
        <f ca="1">ROUND(INDIRECT(ADDRESS(ROW()+(0), COLUMN()+(-2), 1))*INDIRECT(ADDRESS(ROW()+(0), COLUMN()+(-1), 1)), 2)</f>
        <v>20779</v>
      </c>
    </row>
    <row r="21" spans="1:8" ht="13.50" thickBot="1" customHeight="1">
      <c r="A21" s="1" t="s">
        <v>37</v>
      </c>
      <c r="B21" s="1"/>
      <c r="C21" s="1"/>
      <c r="D21" s="10" t="s">
        <v>38</v>
      </c>
      <c r="E21" s="1" t="s">
        <v>39</v>
      </c>
      <c r="F21" s="13">
        <v>0.715</v>
      </c>
      <c r="G21" s="14">
        <v>25378.9</v>
      </c>
      <c r="H21" s="14">
        <f ca="1">ROUND(INDIRECT(ADDRESS(ROW()+(0), COLUMN()+(-2), 1))*INDIRECT(ADDRESS(ROW()+(0), COLUMN()+(-1), 1)), 2)</f>
        <v>18145.9</v>
      </c>
    </row>
    <row r="22" spans="1:8" ht="13.50" thickBot="1" customHeight="1">
      <c r="A22" s="15"/>
      <c r="B22" s="15"/>
      <c r="C22" s="15"/>
      <c r="D22" s="15"/>
      <c r="E22" s="15"/>
      <c r="F22" s="9" t="s">
        <v>40</v>
      </c>
      <c r="G22" s="9"/>
      <c r="H22" s="17">
        <f ca="1">ROUND(SUM(INDIRECT(ADDRESS(ROW()+(-1), COLUMN()+(0), 1)),INDIRECT(ADDRESS(ROW()+(-2), COLUMN()+(0), 1))), 2)</f>
        <v>38925</v>
      </c>
    </row>
    <row r="23" spans="1:8" ht="13.50" thickBot="1" customHeight="1">
      <c r="A23" s="15">
        <v>4</v>
      </c>
      <c r="B23" s="15"/>
      <c r="C23" s="15"/>
      <c r="D23" s="15"/>
      <c r="E23" s="18" t="s">
        <v>41</v>
      </c>
      <c r="F23" s="18"/>
      <c r="G23" s="15"/>
      <c r="H23" s="15"/>
    </row>
    <row r="24" spans="1:8" ht="13.50" thickBot="1" customHeight="1">
      <c r="A24" s="19"/>
      <c r="B24" s="19"/>
      <c r="C24" s="19"/>
      <c r="D24" s="20" t="s">
        <v>42</v>
      </c>
      <c r="E24" s="19" t="s">
        <v>43</v>
      </c>
      <c r="F24" s="13">
        <v>2</v>
      </c>
      <c r="G24" s="14">
        <f ca="1">ROUND(SUM(INDIRECT(ADDRESS(ROW()+(-2), COLUMN()+(1), 1)),INDIRECT(ADDRESS(ROW()+(-6), COLUMN()+(1), 1)),INDIRECT(ADDRESS(ROW()+(-9), COLUMN()+(1), 1))), 2)</f>
        <v>39238.2</v>
      </c>
      <c r="H24" s="14">
        <f ca="1">ROUND(INDIRECT(ADDRESS(ROW()+(0), COLUMN()+(-2), 1))*INDIRECT(ADDRESS(ROW()+(0), COLUMN()+(-1), 1))/100, 2)</f>
        <v>784.76</v>
      </c>
    </row>
    <row r="25" spans="1:8" ht="13.50" thickBot="1" customHeight="1">
      <c r="A25" s="21" t="s">
        <v>44</v>
      </c>
      <c r="B25" s="21"/>
      <c r="C25" s="21"/>
      <c r="D25" s="22"/>
      <c r="E25" s="23"/>
      <c r="F25" s="24" t="s">
        <v>45</v>
      </c>
      <c r="G25" s="25"/>
      <c r="H25" s="26">
        <f ca="1">ROUND(SUM(INDIRECT(ADDRESS(ROW()+(-1), COLUMN()+(0), 1)),INDIRECT(ADDRESS(ROW()+(-3), COLUMN()+(0), 1)),INDIRECT(ADDRESS(ROW()+(-7), COLUMN()+(0), 1)),INDIRECT(ADDRESS(ROW()+(-10), COLUMN()+(0), 1))), 2)</f>
        <v>40023</v>
      </c>
    </row>
  </sheetData>
  <mergeCells count="29">
    <mergeCell ref="A1:H1"/>
    <mergeCell ref="C3:H3"/>
    <mergeCell ref="A5:H5"/>
    <mergeCell ref="A8:C8"/>
    <mergeCell ref="A9:C9"/>
    <mergeCell ref="E9:F9"/>
    <mergeCell ref="A10:C10"/>
    <mergeCell ref="A11:C11"/>
    <mergeCell ref="A12:C12"/>
    <mergeCell ref="A13:C13"/>
    <mergeCell ref="A14:C14"/>
    <mergeCell ref="A15:C15"/>
    <mergeCell ref="F15:G15"/>
    <mergeCell ref="A16:C16"/>
    <mergeCell ref="E16:F16"/>
    <mergeCell ref="A17:C17"/>
    <mergeCell ref="A18:C18"/>
    <mergeCell ref="F18:G18"/>
    <mergeCell ref="A19:C19"/>
    <mergeCell ref="E19:F19"/>
    <mergeCell ref="A20:C20"/>
    <mergeCell ref="A21:C21"/>
    <mergeCell ref="A22:C22"/>
    <mergeCell ref="F22:G22"/>
    <mergeCell ref="A23:C23"/>
    <mergeCell ref="E23:F23"/>
    <mergeCell ref="A24:C24"/>
    <mergeCell ref="A25:E25"/>
    <mergeCell ref="F25:G25"/>
  </mergeCells>
  <pageMargins left="0.147638" right="0.147638" top="0.206693" bottom="0.206693" header="0.0" footer="0.0"/>
  <pageSetup paperSize="9" orientation="portrait"/>
  <rowBreaks count="0" manualBreakCount="0">
    </rowBreaks>
</worksheet>
</file>