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<sst xmlns="http://schemas.openxmlformats.org/spreadsheetml/2006/main" count="38" uniqueCount="38">
  <si>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</si>
  <si>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ASD010</t>
  </si>
  <si>
    <t xml:space="preserve">m</t>
  </si>
  <si>
    <t xml:space="preserve">Zanja drenante.</t>
  </si>
  <si>
    <r>
      <rPr>
        <sz val="8.25"/>
        <color rgb="FF000000"/>
        <rFont val="Arial"/>
        <family val="2"/>
      </rPr>
      <t xml:space="preserve">Zanja drenante con una pendiente mínima del 0,50%, para captación de aguas subterráneas, en cuyo fondo se dispone un caño ranurado de PVC de doble pared, la exterior corrugada y la interior lisa, color teja RAL 8023, con ranurado a lo largo de un arco de 220° en el valle del corrugado, para drenaje, rigidez anular nominal 4 kN/m², de 200 mm de diámetro nominal, 182,4 mm de diámetro interior, longitud nominal 6 m, unión por copa con junta elástica de EPDM, colocado sobre solera de hormigón masivo H-20, clase de exposición ambiental A1, tamaño máximo del agregado 19,0 mm, consistencia muy plástica, de 10 cm de espesor, en forma de cuna para recibir el caño y formar las pendientes, con relleno lateral y superior hasta 25 cm por encima de la generatriz superior del caño con grava filtrante sin clasificar. Incluso lubricante para montaje. El precio no incluye la excavación ni el relleno principal.</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</si>
  <si>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</si>
  <si>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</si>
  <si>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</si>
  <si>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</si>
  <si>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</si>
  <si>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</si>
  <si>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</si>
  <si>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mt10hmf080Fe</t>
  </si>
  <si>
    <t xml:space="preserve">m³</t>
  </si>
  <si>
    <t xml:space="preserve">Hormigón masivo H-20, clase de exposición ambiental A1, tamaño máximo del agregado 19 mm, consistencia muy plástica, elaborado, según CIRSOC 201 2005.</t>
  </si>
  <si>
    <t xml:space="preserve">mt11tdv015g</t>
  </si>
  <si>
    <t xml:space="preserve">m</t>
  </si>
  <si>
    <t xml:space="preserve">Caño ranurado de PVC de doble pared, la exterior corrugada y la interior lisa, color teja RAL 8023, con ranurado a lo largo de un arco de 220° en el valle del corrugado, para drenaje, rigidez anular nominal 4 kN/m², de 200 mm de diámetro nominal, 182,4 mm de diámetro interior, longitud nominal 6 m, unión por copa con junta elástica de EPDM.</t>
  </si>
  <si>
    <t xml:space="preserve">mt11ade100a</t>
  </si>
  <si>
    <t xml:space="preserve">kg</t>
  </si>
  <si>
    <t xml:space="preserve">Lubricante para unión mediante junta elástica de caños y accesorios.</t>
  </si>
  <si>
    <t xml:space="preserve">mt01ard030b</t>
  </si>
  <si>
    <t xml:space="preserve">t</t>
  </si>
  <si>
    <t xml:space="preserve">Grava filtrante sin clasificar.</t>
  </si>
  <si>
    <t xml:space="preserve">Subtotal materiales:</t>
  </si>
  <si>
    <t xml:space="preserve">Mano de obra</t>
  </si>
  <si>
    <t xml:space="preserve">mo020</t>
  </si>
  <si>
    <t xml:space="preserve">h</t>
  </si>
  <si>
    <t xml:space="preserve">Oficial albañil.</t>
  </si>
  <si>
    <t xml:space="preserve">mo112</t>
  </si>
  <si>
    <t xml:space="preserve">h</t>
  </si>
  <si>
    <t xml:space="preserve">Ayudante general de construcción.</t>
  </si>
  <si>
    <t xml:space="preserve">Subtotal mano de obra:</t>
  </si>
  <si>
    <t xml:space="preserve">Herramientas</t>
  </si>
  <si>
    <t xml:space="preserve">%</t>
  </si>
  <si>
    <t xml:space="preserve">Herramientas</t>
  </si>
  <si>
    <t xml:space="preserve">Coste de mantenimiento decenal: $ 47,86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</si>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</sst>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7.31" customWidth="1"/>
    <col min="4" max="4" width="73.44" customWidth="1"/>
    <col min="5" max="5" width="11.05" customWidth="1"/>
    <col min="6" max="6" width="12.92"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0.066</v>
      </c>
      <c r="F10" s="12">
        <v>2427.97</v>
      </c>
      <c r="G10" s="12">
        <f ca="1">ROUND(INDIRECT(ADDRESS(ROW()+(0), COLUMN()+(-2), 1))*INDIRECT(ADDRESS(ROW()+(0), COLUMN()+(-1), 1)), 2)</f>
        <v>160.25</v>
      </c>
    </row>
    <row r="11" spans="1:7" ht="45.00" thickBot="1" customHeight="1">
      <c r="A11" s="1" t="s">
        <v>15</v>
      </c>
      <c r="B11" s="1"/>
      <c r="C11" s="10" t="s">
        <v>16</v>
      </c>
      <c r="D11" s="1" t="s">
        <v>17</v>
      </c>
      <c r="E11" s="11">
        <v>1.02</v>
      </c>
      <c r="F11" s="12">
        <v>208.23</v>
      </c>
      <c r="G11" s="12">
        <f ca="1">ROUND(INDIRECT(ADDRESS(ROW()+(0), COLUMN()+(-2), 1))*INDIRECT(ADDRESS(ROW()+(0), COLUMN()+(-1), 1)), 2)</f>
        <v>212.39</v>
      </c>
    </row>
    <row r="12" spans="1:7" ht="13.50" thickBot="1" customHeight="1">
      <c r="A12" s="1" t="s">
        <v>18</v>
      </c>
      <c r="B12" s="1"/>
      <c r="C12" s="10" t="s">
        <v>19</v>
      </c>
      <c r="D12" s="1" t="s">
        <v>20</v>
      </c>
      <c r="E12" s="11">
        <v>0.005</v>
      </c>
      <c r="F12" s="12">
        <v>252.07</v>
      </c>
      <c r="G12" s="12">
        <f ca="1">ROUND(INDIRECT(ADDRESS(ROW()+(0), COLUMN()+(-2), 1))*INDIRECT(ADDRESS(ROW()+(0), COLUMN()+(-1), 1)), 2)</f>
        <v>1.26</v>
      </c>
    </row>
    <row r="13" spans="1:7" ht="13.50" thickBot="1" customHeight="1">
      <c r="A13" s="1" t="s">
        <v>21</v>
      </c>
      <c r="B13" s="1"/>
      <c r="C13" s="10" t="s">
        <v>22</v>
      </c>
      <c r="D13" s="1" t="s">
        <v>23</v>
      </c>
      <c r="E13" s="13">
        <v>0.418</v>
      </c>
      <c r="F13" s="14">
        <v>220.56</v>
      </c>
      <c r="G13" s="14">
        <f ca="1">ROUND(INDIRECT(ADDRESS(ROW()+(0), COLUMN()+(-2), 1))*INDIRECT(ADDRESS(ROW()+(0), COLUMN()+(-1), 1)), 2)</f>
        <v>92.19</v>
      </c>
    </row>
    <row r="14" spans="1:7" ht="13.50" thickBot="1" customHeight="1">
      <c r="A14" s="15"/>
      <c r="B14" s="15"/>
      <c r="C14" s="15"/>
      <c r="D14" s="15"/>
      <c r="E14" s="9" t="s">
        <v>24</v>
      </c>
      <c r="F14" s="9"/>
      <c r="G14" s="17">
        <f ca="1">ROUND(SUM(INDIRECT(ADDRESS(ROW()+(-1), COLUMN()+(0), 1)),INDIRECT(ADDRESS(ROW()+(-2), COLUMN()+(0), 1)),INDIRECT(ADDRESS(ROW()+(-3), COLUMN()+(0), 1)),INDIRECT(ADDRESS(ROW()+(-4), COLUMN()+(0), 1))), 2)</f>
        <v>466.09</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0.162</v>
      </c>
      <c r="F16" s="12">
        <v>2750.61</v>
      </c>
      <c r="G16" s="12">
        <f ca="1">ROUND(INDIRECT(ADDRESS(ROW()+(0), COLUMN()+(-2), 1))*INDIRECT(ADDRESS(ROW()+(0), COLUMN()+(-1), 1)), 2)</f>
        <v>445.6</v>
      </c>
    </row>
    <row r="17" spans="1:7" ht="13.50" thickBot="1" customHeight="1">
      <c r="A17" s="1" t="s">
        <v>29</v>
      </c>
      <c r="B17" s="1"/>
      <c r="C17" s="10" t="s">
        <v>30</v>
      </c>
      <c r="D17" s="1" t="s">
        <v>31</v>
      </c>
      <c r="E17" s="13">
        <v>0.324</v>
      </c>
      <c r="F17" s="14">
        <v>2013.16</v>
      </c>
      <c r="G17" s="14">
        <f ca="1">ROUND(INDIRECT(ADDRESS(ROW()+(0), COLUMN()+(-2), 1))*INDIRECT(ADDRESS(ROW()+(0), COLUMN()+(-1), 1)), 2)</f>
        <v>652.26</v>
      </c>
    </row>
    <row r="18" spans="1:7" ht="13.50" thickBot="1" customHeight="1">
      <c r="A18" s="15"/>
      <c r="B18" s="15"/>
      <c r="C18" s="15"/>
      <c r="D18" s="15"/>
      <c r="E18" s="9" t="s">
        <v>32</v>
      </c>
      <c r="F18" s="9"/>
      <c r="G18" s="17">
        <f ca="1">ROUND(SUM(INDIRECT(ADDRESS(ROW()+(-1), COLUMN()+(0), 1)),INDIRECT(ADDRESS(ROW()+(-2), COLUMN()+(0), 1))), 2)</f>
        <v>1097.86</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1563.95</v>
      </c>
      <c r="G20" s="14">
        <f ca="1">ROUND(INDIRECT(ADDRESS(ROW()+(0), COLUMN()+(-2), 1))*INDIRECT(ADDRESS(ROW()+(0), COLUMN()+(-1), 1))/100, 2)</f>
        <v>31.28</v>
      </c>
    </row>
    <row r="21" spans="1:7" ht="13.50" thickBot="1" customHeight="1">
      <c r="A21" s="21" t="s">
        <v>36</v>
      </c>
      <c r="B21" s="21"/>
      <c r="C21" s="22"/>
      <c r="D21" s="23"/>
      <c r="E21" s="24" t="s">
        <v>37</v>
      </c>
      <c r="F21" s="25"/>
      <c r="G21" s="26">
        <f ca="1">ROUND(SUM(INDIRECT(ADDRESS(ROW()+(-1), COLUMN()+(0), 1)),INDIRECT(ADDRESS(ROW()+(-3), COLUMN()+(0), 1)),INDIRECT(ADDRESS(ROW()+(-7), COLUMN()+(0), 1))), 2)</f>
        <v>1595.23</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