
<file path=[Content_Types].xml><?xml version="1.0" encoding="utf-8"?>
<Types xmlns="http://schemas.openxmlformats.org/package/2006/content-types">
  <Default Extension="rels" ContentType="application/vnd.openxmlformats-package.relationships+xml"/>
  <Default Extension="xml" ContentType="application/xml"/>
  <Override PartName="/xl/styles.xml" ContentType="application/vnd.openxmlformats-officedocument.spreadsheetml.styles+xml"/>
  <Override PartName="/xl/workbook.xml" ContentType="application/vnd.openxmlformats-officedocument.spreadsheetml.sheet.main+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
    <Relationship Id="rId1" Type="http://schemas.openxmlformats.org/officeDocument/2006/relationships/officeDocument" Target="xl/workbook.xml"/>
</Relationships>

</file>

<file path=xl/workbook.xml><?xml version="1.0" encoding="utf-8"?>
<workbook xmlns="http://schemas.openxmlformats.org/spreadsheetml/2006/main" xmlns:r="http://schemas.openxmlformats.org/officeDocument/2006/relationships">
  <fileVersion appName="xl" lastEdited="4" lowestEdited="4" rupBuild="4505"/>
  <workbookPr defaultThemeVersion="124226"/>
  <bookViews>
    <workbookView xWindow="240" yWindow="45" windowWidth="18855" windowHeight="11985"/>
  </bookViews>
  <sheets>
    <sheet name="Hoja 1" sheetId="1" r:id="rId1"/>
  </sheets>
  <calcPr calcId="124519"/>
</workbook>
</file>

<file path=xl/sharedStrings.xml><?xml version="1.0" encoding="utf-8"?>
<sst xmlns="http://schemas.openxmlformats.org/spreadsheetml/2006/main" count="52" uniqueCount="52">
  <si>
    <t xml:space="preserve"/>
  </si>
  <si>
    <t xml:space="preserve">MPA020</t>
  </si>
  <si>
    <t xml:space="preserve">m²</t>
  </si>
  <si>
    <t xml:space="preserve">Pavimento de adoquines de hormigón.</t>
  </si>
  <si>
    <r>
      <rPr>
        <sz val="8.25"/>
        <color rgb="FF000000"/>
        <rFont val="Arial"/>
        <family val="2"/>
      </rPr>
      <t xml:space="preserve">Pavimento de adoquines de hormigón, en exteriores, realizado sobre firme con tráfico de categoría C4 (áreas peatonales, calles residenciales) y categoría de explanada E1 (5 &lt;= CBR &lt; 10), compuesto por base flexible de zahorra natural, de 20 cm de espesor, con extendido y compactado al 100% del Proctor Modificado, mediante la colocación flexible, con un grado de complejidad del aparejo bajo, de adoquines bicapa de hormigón, cuyas especificaciones técnicas cumplen la, formato rectangular, 200x100x60 mm, acabado superficial liso, color gris, sobre una capa de arena de granulometría comprendida entre 0,5 y 5 mm, dejando entre ellos una junta de separación de entre 2 y 3 mm, para su posterior rejuntado con arena natural, fina y seca, de 2 mm de tamaño máximo; y vibrado del pavimento con bandeja vibrante de guiado manual.</t>
    </r>
    <r>
      <rPr>
        <sz val="8.25"/>
        <color rgb="FF000000"/>
        <rFont val="Arial"/>
        <family val="2"/>
      </rPr>
      <t xml:space="preserve">
</t>
    </r>
  </si>
  <si>
    <t xml:space="preserve">Código</t>
  </si>
  <si>
    <t xml:space="preserve">Unidad</t>
  </si>
  <si>
    <t xml:space="preserve">Descripción</t>
  </si>
  <si>
    <t xml:space="preserve">Cantidad</t>
  </si>
  <si>
    <r>
      <rPr>
        <b/>
        <sz val="8.25"/>
        <color rgb="FF000000"/>
        <rFont val="Arial"/>
        <family val="2"/>
      </rPr>
      <t xml:space="preserve">Costo</t>
    </r>
    <r>
      <rPr>
        <b/>
        <sz val="8.25"/>
        <color rgb="FF000000"/>
        <rFont val="Arial"/>
        <family val="2"/>
      </rPr>
      <t xml:space="preserve">
</t>
    </r>
    <r>
      <rPr>
        <b/>
        <sz val="8.25"/>
        <color rgb="FF000000"/>
        <rFont val="Arial"/>
        <family val="2"/>
      </rPr>
      <t xml:space="preserve">unitario</t>
    </r>
  </si>
  <si>
    <r>
      <rPr>
        <b/>
        <sz val="8.25"/>
        <color rgb="FF000000"/>
        <rFont val="Arial"/>
        <family val="2"/>
      </rPr>
      <t xml:space="preserve">Costo</t>
    </r>
    <r>
      <rPr>
        <b/>
        <sz val="8.25"/>
        <color rgb="FF000000"/>
        <rFont val="Arial"/>
        <family val="2"/>
      </rPr>
      <t xml:space="preserve">
</t>
    </r>
    <r>
      <rPr>
        <b/>
        <sz val="8.25"/>
        <color rgb="FF000000"/>
        <rFont val="Arial"/>
        <family val="2"/>
      </rPr>
      <t xml:space="preserve">parcial</t>
    </r>
  </si>
  <si>
    <t xml:space="preserve">Materiales</t>
  </si>
  <si>
    <t xml:space="preserve">mt01zah010a</t>
  </si>
  <si>
    <t xml:space="preserve">t</t>
  </si>
  <si>
    <t xml:space="preserve">Zahorra natural caliza.</t>
  </si>
  <si>
    <t xml:space="preserve">mt01arp021c</t>
  </si>
  <si>
    <t xml:space="preserve">m³</t>
  </si>
  <si>
    <t xml:space="preserve">Arena de granulometría comprendida entre 0,5 y 5 mm, no conteniendo más de un 3% de materia orgánica y arcilla. Se tendrá en cuenta lo especificado en sobre la friabilidad y en sobre la resistencia a la fragmentación de la arena.</t>
  </si>
  <si>
    <t xml:space="preserve">mt18aph010a</t>
  </si>
  <si>
    <t xml:space="preserve">Ud</t>
  </si>
  <si>
    <t xml:space="preserve">Adoquín bicapa de hormigón, formato rectangular, 200x100x60 mm, acabado superficial liso, color gris, cuyas especificaciones técnicas cumplen la y una serie de propiedades predeterminadas: coeficiente de absorción de agua &lt;= 6%; resistencia de rotura (splitting test) &gt;= 3,6 MPa; carga de rotura &gt;= 250 N/mm de la longitud de rotura; resistencia al desgaste por abrasión &lt;= 23 mm y resistencia al deslizamiento/resbalamiento (índice USRV) &gt; 60.</t>
  </si>
  <si>
    <t xml:space="preserve">mt01arp020a</t>
  </si>
  <si>
    <t xml:space="preserve">kg</t>
  </si>
  <si>
    <t xml:space="preserve">Arena natural, fina y seca, de 2 mm de tamaño máximo, exenta de sales perjudiciales, presentada en sacos.</t>
  </si>
  <si>
    <t xml:space="preserve">Subtotal materiales:</t>
  </si>
  <si>
    <t xml:space="preserve">Equipo</t>
  </si>
  <si>
    <t xml:space="preserve">mq01mot010a</t>
  </si>
  <si>
    <t xml:space="preserve">h</t>
  </si>
  <si>
    <t xml:space="preserve">Motoniveladora de 141 kW.</t>
  </si>
  <si>
    <t xml:space="preserve">mq02rov010i</t>
  </si>
  <si>
    <t xml:space="preserve">h</t>
  </si>
  <si>
    <t xml:space="preserve">Compactador monocilíndrico vibrante autopropulsado, de 129 kW, de 16,2 t, ancho de trabajo 213,4 cm.</t>
  </si>
  <si>
    <t xml:space="preserve">mq02cia020j</t>
  </si>
  <si>
    <t xml:space="preserve">h</t>
  </si>
  <si>
    <t xml:space="preserve">Camión cisterna, de 8 m³ de capacidad.</t>
  </si>
  <si>
    <t xml:space="preserve">mq02rod010a</t>
  </si>
  <si>
    <t xml:space="preserve">h</t>
  </si>
  <si>
    <t xml:space="preserve">Bandeja vibrante de guiado manual, de 170 kg, ancho de trabajo 50 cm, reversible.</t>
  </si>
  <si>
    <t xml:space="preserve">Subtotal equipo:</t>
  </si>
  <si>
    <t xml:space="preserve">Mano de obra</t>
  </si>
  <si>
    <t xml:space="preserve">mo041</t>
  </si>
  <si>
    <t xml:space="preserve">h</t>
  </si>
  <si>
    <t xml:space="preserve">Oficial albañil de obra civil.</t>
  </si>
  <si>
    <t xml:space="preserve">mo087</t>
  </si>
  <si>
    <t xml:space="preserve">h</t>
  </si>
  <si>
    <t xml:space="preserve">Medio oficial albañil de obra civil.</t>
  </si>
  <si>
    <t xml:space="preserve">Subtotal mano de obra:</t>
  </si>
  <si>
    <t xml:space="preserve">Herramientas</t>
  </si>
  <si>
    <t xml:space="preserve">%</t>
  </si>
  <si>
    <t xml:space="preserve">Herramientas</t>
  </si>
  <si>
    <t xml:space="preserve">Coste de mantenimiento decenal: $ 1.075,42 en los primeros 10 años.</t>
  </si>
  <si>
    <r>
      <rPr>
        <b/>
        <sz val="8.25"/>
        <color rgb="FF000000"/>
        <rFont val="Arial"/>
        <family val="2"/>
      </rPr>
      <t xml:space="preserve">Costos directos</t>
    </r>
    <r>
      <rPr>
        <sz val="8.25"/>
        <color rgb="FF000000"/>
        <rFont val="Arial"/>
        <family val="2"/>
      </rPr>
      <t xml:space="preserve"> </t>
    </r>
    <r>
      <rPr>
        <sz val="8.25"/>
        <color rgb="FF000000"/>
        <rFont val="Arial"/>
        <family val="2"/>
      </rPr>
      <t xml:space="preserve">(1+2+3+4)</t>
    </r>
    <r>
      <rPr>
        <sz val="8.25"/>
        <color rgb="FF000000"/>
        <rFont val="Arial"/>
        <family val="2"/>
      </rPr>
      <t xml:space="preserve">:</t>
    </r>
  </si>
</sst>
</file>

<file path=xl/styles.xml><?xml version="1.0" encoding="utf-8"?>
<styleSheet xmlns="http://schemas.openxmlformats.org/spreadsheetml/2006/main">
  <numFmts count="2">
    <numFmt numFmtId="200" formatCode="0.000"/>
    <numFmt numFmtId="201" formatCode="0.00"/>
  </numFmts>
  <fonts count="2">
    <font>
      <sz val="8.25"/>
      <color rgb="FF000000"/>
      <name val="Arial"/>
      <family val="2"/>
    </font>
    <font>
      <b/>
      <sz val="8.25"/>
      <color rgb="FF000000"/>
      <name val="Arial"/>
      <family val="2"/>
    </font>
  </fonts>
  <fills count="2">
    <fill>
      <patternFill patternType="none"/>
    </fill>
    <fill>
      <patternFill patternType="gray125"/>
    </fill>
  </fills>
  <borders count="8">
    <border>
      <left/>
      <right/>
      <top/>
      <bottom/>
      <diagonal/>
    </border>
    <border>
      <left style="thin">
        <color rgb="FF000000"/>
      </left>
      <right style="thin">
        <color rgb="FF000000"/>
      </right>
      <top style="thin">
        <color rgb="FF000000"/>
      </top>
      <bottom style="thin">
        <color rgb="FF000000"/>
      </bottom>
      <diagonal/>
    </border>
    <border>
      <left/>
      <right/>
      <top/>
      <bottom style="thin">
        <color rgb="FF000000"/>
      </bottom>
      <diagonal/>
    </border>
    <border>
      <left/>
      <right/>
      <top style="thin">
        <color rgb="FF000000"/>
      </top>
      <bottom/>
      <diagonal/>
    </border>
    <border>
      <left style="thin">
        <color rgb="FF000000"/>
      </left>
      <right/>
      <top style="thin">
        <color rgb="FF000000"/>
      </top>
      <bottom style="thin">
        <color rgb="FF000000"/>
      </bottom>
      <diagonal/>
    </border>
    <border>
      <left/>
      <right/>
      <top style="thin">
        <color rgb="FF000000"/>
      </top>
      <bottom style="thin">
        <color rgb="FF000000"/>
      </bottom>
      <diagonal/>
    </border>
    <border>
      <left/>
      <right style="thin">
        <color rgb="FF000000"/>
      </right>
      <top style="thin">
        <color rgb="FF000000"/>
      </top>
      <bottom style="thin">
        <color rgb="FF000000"/>
      </bottom>
      <diagonal/>
    </border>
    <border>
      <left style="thin">
        <color rgb="FF000000"/>
      </left>
      <right/>
      <top style="thin">
        <color rgb="FF000000"/>
      </top>
      <bottom/>
      <diagonal/>
    </border>
  </borders>
  <cellStyleXfs count="1">
    <xf numFmtId="0" fontId="0" fillId="0" borderId="0"/>
  </cellStyleXfs>
  <cellXfs count="27">
    <xf numFmtId="0" fontId="0" fillId="0" borderId="0" xfId="0" applyFont="1" applyAlignment="1">
      <alignment horizontal="left" vertical="center" wrapText="0"/>
    </xf>
    <xf numFmtId="0" fontId="0" fillId="0" borderId="0" xfId="0" applyFont="1" applyAlignment="1">
      <alignment horizontal="left" vertical="top" wrapText="1"/>
    </xf>
    <xf numFmtId="0" fontId="1" fillId="0" borderId="0" xfId="0" applyFont="1" applyAlignment="1">
      <alignment horizontal="left" vertical="top" wrapText="1"/>
    </xf>
    <xf numFmtId="0" fontId="1" fillId="0" borderId="0" xfId="0" applyFont="1" applyAlignment="1">
      <alignment horizontal="center" vertical="top" wrapText="1"/>
    </xf>
    <xf numFmtId="0" fontId="0" fillId="0" borderId="0" xfId="0" applyFont="1" applyAlignment="1">
      <alignment horizontal="justify" vertical="top" wrapText="1"/>
    </xf>
    <xf numFmtId="0" fontId="0" fillId="0" borderId="1" xfId="0" applyFont="1" applyAlignment="1">
      <alignment horizontal="left" vertical="top" wrapText="1"/>
    </xf>
    <xf numFmtId="0" fontId="0" fillId="0" borderId="2" xfId="0" applyFont="1" applyAlignment="1">
      <alignment horizontal="center" vertical="bottom" wrapText="1"/>
    </xf>
    <xf numFmtId="0" fontId="0" fillId="0" borderId="2" xfId="0" applyFont="1" applyAlignment="1">
      <alignment horizontal="right" vertical="bottom" wrapText="1"/>
    </xf>
    <xf numFmtId="0" fontId="0" fillId="0" borderId="3" xfId="0" applyFont="1" applyAlignment="1">
      <alignment horizontal="center" vertical="center" wrapText="1"/>
    </xf>
    <xf numFmtId="0" fontId="0" fillId="0" borderId="3" xfId="0" applyFont="1" applyAlignment="1">
      <alignment horizontal="left" vertical="center" wrapText="1"/>
    </xf>
    <xf numFmtId="0" fontId="0" fillId="0" borderId="0" xfId="0" applyFont="1" applyAlignment="1">
      <alignment horizontal="center" vertical="top" wrapText="1"/>
    </xf>
    <xf numFmtId="200" fontId="0" fillId="0" borderId="0" xfId="0" applyFont="1" applyAlignment="1">
      <alignment horizontal="right" vertical="top" wrapText="1"/>
    </xf>
    <xf numFmtId="201" fontId="0" fillId="0" borderId="0" xfId="0" applyFont="1" applyAlignment="1">
      <alignment horizontal="right" vertical="top" wrapText="1"/>
    </xf>
    <xf numFmtId="200" fontId="0" fillId="0" borderId="2" xfId="0" applyFont="1" applyAlignment="1">
      <alignment horizontal="right" vertical="top" wrapText="1"/>
    </xf>
    <xf numFmtId="201" fontId="0" fillId="0" borderId="2" xfId="0" applyFont="1" applyAlignment="1">
      <alignment horizontal="right" vertical="top" wrapText="1"/>
    </xf>
    <xf numFmtId="0" fontId="0" fillId="0" borderId="0" xfId="0" applyFont="1" applyAlignment="1">
      <alignment horizontal="center" vertical="center" wrapText="1"/>
    </xf>
    <xf numFmtId="201" fontId="1" fillId="0" borderId="0" xfId="0" applyFont="1" applyAlignment="1">
      <alignment horizontal="right" vertical="top" wrapText="1"/>
    </xf>
    <xf numFmtId="201" fontId="1" fillId="0" borderId="3" xfId="0" applyFont="1" applyAlignment="1">
      <alignment horizontal="right" vertical="top" wrapText="1"/>
    </xf>
    <xf numFmtId="0" fontId="0" fillId="0" borderId="0" xfId="0" applyFont="1" applyAlignment="1">
      <alignment horizontal="left" vertical="center" wrapText="1"/>
    </xf>
    <xf numFmtId="0" fontId="0" fillId="0" borderId="2" xfId="0" applyFont="1" applyAlignment="1">
      <alignment horizontal="left" vertical="top" wrapText="1"/>
    </xf>
    <xf numFmtId="0" fontId="0" fillId="0" borderId="2" xfId="0" applyFont="1" applyAlignment="1">
      <alignment horizontal="center" vertical="top" wrapText="1"/>
    </xf>
    <xf numFmtId="0" fontId="0" fillId="0" borderId="4" xfId="0" applyFont="1" applyAlignment="1">
      <alignment horizontal="left" vertical="top" wrapText="1"/>
    </xf>
    <xf numFmtId="0" fontId="0" fillId="0" borderId="5" xfId="0" applyFont="1" applyAlignment="1">
      <alignment horizontal="left" vertical="top" wrapText="1"/>
    </xf>
    <xf numFmtId="0" fontId="0" fillId="0" borderId="6" xfId="0" applyFont="1" applyAlignment="1">
      <alignment horizontal="left" vertical="top" wrapText="1"/>
    </xf>
    <xf numFmtId="0" fontId="0" fillId="0" borderId="7" xfId="0" applyFont="1" applyAlignment="1">
      <alignment horizontal="right" vertical="center" wrapText="1"/>
    </xf>
    <xf numFmtId="0" fontId="0" fillId="0" borderId="3" xfId="0" applyFont="1" applyAlignment="1">
      <alignment horizontal="right" vertical="center" wrapText="1"/>
    </xf>
    <xf numFmtId="201" fontId="0" fillId="0" borderId="3" xfId="0" applyFont="1" applyAlignment="1">
      <alignment horizontal="right" vertical="top" wrapText="1"/>
    </xf>
  </cellXfs>
  <cellStyles count="1">
    <cellStyle name="Normal" xfId="0" builtinId="0"/>
  </cellStyles>
  <dxfs count="0"/>
  <tableStyles count="0" defaultTableStyle="TableStyleMedium9" defaultPivotStyle="PivotStyleLight16"/>
</styleSheet>
</file>

<file path=xl/_rels/workbook.xml.rels><?xml version="1.0" encoding="utf-8" standalone="yes"?>
<Relationships xmlns="http://schemas.openxmlformats.org/package/2006/relationships">
    <Relationship Id="rId3" Type="http://schemas.openxmlformats.org/officeDocument/2006/relationships/styles" Target="styles.xml"/>
    <Relationship Id="rId1" Type="http://schemas.openxmlformats.org/officeDocument/2006/relationships/worksheet" Target="worksheets/sheet1.xml"/>
    <Relationship Id="rId4" Type="http://schemas.openxmlformats.org/officeDocument/2006/relationships/sharedStrings" Target="sharedStrings.xml"/>
</Relationships>

</file>

<file path=xl/worksheets/sheet1.xml><?xml version="1.0" encoding="utf-8"?>
<worksheet xmlns="http://schemas.openxmlformats.org/spreadsheetml/2006/main" xmlns:r="http://schemas.openxmlformats.org/officeDocument/2006/relationships">
  <dimension ref="A1:E200"/>
  <sheetViews>
    <sheetView tabSelected="1" view="pageLayout" workbookViewId="0">
      <selection activeCell="A1" sqref="A1"/>
    </sheetView>
  </sheetViews>
  <sheetFormatPr baseColWidth="10" defaultRowHeight="15"/>
  <cols>
    <col min="1" max="1" width="8.67" customWidth="1"/>
    <col min="2" max="2" width="4.08" customWidth="1"/>
    <col min="3" max="3" width="2.21" customWidth="1"/>
    <col min="4" max="4" width="5.44" customWidth="1"/>
    <col min="5" max="5" width="69.53" customWidth="1"/>
    <col min="6" max="6" width="11.73" customWidth="1"/>
    <col min="7" max="7" width="14.28" customWidth="1"/>
    <col min="8" max="8" width="12.58" customWidth="1"/>
  </cols>
  <sheetData>
    <row r="1" spans="1:1" ht="2.25" thickBot="1" customHeight="1">
      <c r="A1" s="1" t="s">
        <v>0</v>
      </c>
      <c r="B1" s="1"/>
      <c r="C1" s="1"/>
      <c r="D1" s="1"/>
      <c r="E1" s="1"/>
      <c r="F1" s="1"/>
      <c r="G1" s="1"/>
      <c r="H1" s="1"/>
    </row>
    <row r="3" spans="1:8" ht="13.50" thickBot="1" customHeight="1">
      <c r="A3" s="2" t="s">
        <v>1</v>
      </c>
      <c r="B3" s="3" t="s">
        <v>2</v>
      </c>
      <c r="C3" s="3"/>
      <c r="D3" s="2" t="s">
        <v>3</v>
      </c>
      <c r="E3" s="2"/>
      <c r="F3" s="2"/>
      <c r="G3" s="2"/>
      <c r="H3" s="2"/>
    </row>
    <row r="5" spans="1:8" ht="76.50" thickBot="1" customHeight="1">
      <c r="A5" s="5" t="s">
        <v>4</v>
      </c>
      <c r="B5" s="5"/>
      <c r="C5" s="5"/>
      <c r="D5" s="5"/>
      <c r="E5" s="5"/>
      <c r="F5" s="5"/>
      <c r="G5" s="5"/>
      <c r="H5" s="5"/>
    </row>
    <row r="8" spans="1:8" ht="24.00" thickBot="1" customHeight="1">
      <c r="A8" s="6" t="s">
        <v>5</v>
      </c>
      <c r="B8" s="6"/>
      <c r="C8" s="6" t="s">
        <v>6</v>
      </c>
      <c r="D8" s="6"/>
      <c r="E8" s="6" t="s">
        <v>7</v>
      </c>
      <c r="F8" s="7" t="s">
        <v>8</v>
      </c>
      <c r="G8" s="7" t="s">
        <v>9</v>
      </c>
      <c r="H8" s="7" t="s">
        <v>10</v>
      </c>
    </row>
    <row r="9" spans="1:8" ht="13.50" thickBot="1" customHeight="1">
      <c r="A9" s="8">
        <v>1</v>
      </c>
      <c r="B9" s="8"/>
      <c r="C9" s="8"/>
      <c r="D9" s="8"/>
      <c r="E9" s="9" t="s">
        <v>11</v>
      </c>
      <c r="F9" s="9"/>
      <c r="G9" s="8"/>
      <c r="H9" s="8"/>
    </row>
    <row r="10" spans="1:8" ht="13.50" thickBot="1" customHeight="1">
      <c r="A10" s="1" t="s">
        <v>12</v>
      </c>
      <c r="B10" s="1"/>
      <c r="C10" s="10" t="s">
        <v>13</v>
      </c>
      <c r="D10" s="10"/>
      <c r="E10" s="1" t="s">
        <v>14</v>
      </c>
      <c r="F10" s="11">
        <v>0.23</v>
      </c>
      <c r="G10" s="12">
        <v>156.75</v>
      </c>
      <c r="H10" s="12">
        <f ca="1">ROUND(INDIRECT(ADDRESS(ROW()+(0), COLUMN()+(-2), 1))*INDIRECT(ADDRESS(ROW()+(0), COLUMN()+(-1), 1)), 2)</f>
        <v>36.05</v>
      </c>
    </row>
    <row r="11" spans="1:8" ht="34.50" thickBot="1" customHeight="1">
      <c r="A11" s="1" t="s">
        <v>15</v>
      </c>
      <c r="B11" s="1"/>
      <c r="C11" s="10" t="s">
        <v>16</v>
      </c>
      <c r="D11" s="10"/>
      <c r="E11" s="1" t="s">
        <v>17</v>
      </c>
      <c r="F11" s="11">
        <v>0.055</v>
      </c>
      <c r="G11" s="12">
        <v>376.19</v>
      </c>
      <c r="H11" s="12">
        <f ca="1">ROUND(INDIRECT(ADDRESS(ROW()+(0), COLUMN()+(-2), 1))*INDIRECT(ADDRESS(ROW()+(0), COLUMN()+(-1), 1)), 2)</f>
        <v>20.69</v>
      </c>
    </row>
    <row r="12" spans="1:8" ht="66.00" thickBot="1" customHeight="1">
      <c r="A12" s="1" t="s">
        <v>18</v>
      </c>
      <c r="B12" s="1"/>
      <c r="C12" s="10" t="s">
        <v>19</v>
      </c>
      <c r="D12" s="10"/>
      <c r="E12" s="1" t="s">
        <v>20</v>
      </c>
      <c r="F12" s="11">
        <v>52.5</v>
      </c>
      <c r="G12" s="12">
        <v>2.58</v>
      </c>
      <c r="H12" s="12">
        <f ca="1">ROUND(INDIRECT(ADDRESS(ROW()+(0), COLUMN()+(-2), 1))*INDIRECT(ADDRESS(ROW()+(0), COLUMN()+(-1), 1)), 2)</f>
        <v>135.45</v>
      </c>
    </row>
    <row r="13" spans="1:8" ht="24.00" thickBot="1" customHeight="1">
      <c r="A13" s="1" t="s">
        <v>21</v>
      </c>
      <c r="B13" s="1"/>
      <c r="C13" s="10" t="s">
        <v>22</v>
      </c>
      <c r="D13" s="10"/>
      <c r="E13" s="1" t="s">
        <v>23</v>
      </c>
      <c r="F13" s="13">
        <v>1</v>
      </c>
      <c r="G13" s="14">
        <v>5.49</v>
      </c>
      <c r="H13" s="14">
        <f ca="1">ROUND(INDIRECT(ADDRESS(ROW()+(0), COLUMN()+(-2), 1))*INDIRECT(ADDRESS(ROW()+(0), COLUMN()+(-1), 1)), 2)</f>
        <v>5.49</v>
      </c>
    </row>
    <row r="14" spans="1:8" ht="13.50" thickBot="1" customHeight="1">
      <c r="A14" s="15"/>
      <c r="B14" s="15"/>
      <c r="C14" s="15"/>
      <c r="D14" s="15"/>
      <c r="E14" s="15"/>
      <c r="F14" s="9" t="s">
        <v>24</v>
      </c>
      <c r="G14" s="9"/>
      <c r="H14" s="17">
        <f ca="1">ROUND(SUM(INDIRECT(ADDRESS(ROW()+(-1), COLUMN()+(0), 1)),INDIRECT(ADDRESS(ROW()+(-2), COLUMN()+(0), 1)),INDIRECT(ADDRESS(ROW()+(-3), COLUMN()+(0), 1)),INDIRECT(ADDRESS(ROW()+(-4), COLUMN()+(0), 1))), 2)</f>
        <v>197.68</v>
      </c>
    </row>
    <row r="15" spans="1:8" ht="13.50" thickBot="1" customHeight="1">
      <c r="A15" s="15">
        <v>2</v>
      </c>
      <c r="B15" s="15"/>
      <c r="C15" s="15"/>
      <c r="D15" s="15"/>
      <c r="E15" s="18" t="s">
        <v>25</v>
      </c>
      <c r="F15" s="18"/>
      <c r="G15" s="15"/>
      <c r="H15" s="15"/>
    </row>
    <row r="16" spans="1:8" ht="13.50" thickBot="1" customHeight="1">
      <c r="A16" s="1" t="s">
        <v>26</v>
      </c>
      <c r="B16" s="1"/>
      <c r="C16" s="10" t="s">
        <v>27</v>
      </c>
      <c r="D16" s="10"/>
      <c r="E16" s="1" t="s">
        <v>28</v>
      </c>
      <c r="F16" s="11">
        <v>0.008</v>
      </c>
      <c r="G16" s="12">
        <v>53128.7</v>
      </c>
      <c r="H16" s="12">
        <f ca="1">ROUND(INDIRECT(ADDRESS(ROW()+(0), COLUMN()+(-2), 1))*INDIRECT(ADDRESS(ROW()+(0), COLUMN()+(-1), 1)), 2)</f>
        <v>425.03</v>
      </c>
    </row>
    <row r="17" spans="1:8" ht="24.00" thickBot="1" customHeight="1">
      <c r="A17" s="1" t="s">
        <v>29</v>
      </c>
      <c r="B17" s="1"/>
      <c r="C17" s="10" t="s">
        <v>30</v>
      </c>
      <c r="D17" s="10"/>
      <c r="E17" s="1" t="s">
        <v>31</v>
      </c>
      <c r="F17" s="11">
        <v>0.013</v>
      </c>
      <c r="G17" s="12">
        <v>48833.3</v>
      </c>
      <c r="H17" s="12">
        <f ca="1">ROUND(INDIRECT(ADDRESS(ROW()+(0), COLUMN()+(-2), 1))*INDIRECT(ADDRESS(ROW()+(0), COLUMN()+(-1), 1)), 2)</f>
        <v>634.83</v>
      </c>
    </row>
    <row r="18" spans="1:8" ht="13.50" thickBot="1" customHeight="1">
      <c r="A18" s="1" t="s">
        <v>32</v>
      </c>
      <c r="B18" s="1"/>
      <c r="C18" s="10" t="s">
        <v>33</v>
      </c>
      <c r="D18" s="10"/>
      <c r="E18" s="1" t="s">
        <v>34</v>
      </c>
      <c r="F18" s="11">
        <v>0.006</v>
      </c>
      <c r="G18" s="12">
        <v>83213.1</v>
      </c>
      <c r="H18" s="12">
        <f ca="1">ROUND(INDIRECT(ADDRESS(ROW()+(0), COLUMN()+(-2), 1))*INDIRECT(ADDRESS(ROW()+(0), COLUMN()+(-1), 1)), 2)</f>
        <v>499.28</v>
      </c>
    </row>
    <row r="19" spans="1:8" ht="13.50" thickBot="1" customHeight="1">
      <c r="A19" s="1" t="s">
        <v>35</v>
      </c>
      <c r="B19" s="1"/>
      <c r="C19" s="10" t="s">
        <v>36</v>
      </c>
      <c r="D19" s="10"/>
      <c r="E19" s="1" t="s">
        <v>37</v>
      </c>
      <c r="F19" s="13">
        <v>0.33</v>
      </c>
      <c r="G19" s="14">
        <v>3331.32</v>
      </c>
      <c r="H19" s="14">
        <f ca="1">ROUND(INDIRECT(ADDRESS(ROW()+(0), COLUMN()+(-2), 1))*INDIRECT(ADDRESS(ROW()+(0), COLUMN()+(-1), 1)), 2)</f>
        <v>1099.34</v>
      </c>
    </row>
    <row r="20" spans="1:8" ht="13.50" thickBot="1" customHeight="1">
      <c r="A20" s="15"/>
      <c r="B20" s="15"/>
      <c r="C20" s="15"/>
      <c r="D20" s="15"/>
      <c r="E20" s="15"/>
      <c r="F20" s="9" t="s">
        <v>38</v>
      </c>
      <c r="G20" s="9"/>
      <c r="H20" s="17">
        <f ca="1">ROUND(SUM(INDIRECT(ADDRESS(ROW()+(-1), COLUMN()+(0), 1)),INDIRECT(ADDRESS(ROW()+(-2), COLUMN()+(0), 1)),INDIRECT(ADDRESS(ROW()+(-3), COLUMN()+(0), 1)),INDIRECT(ADDRESS(ROW()+(-4), COLUMN()+(0), 1))), 2)</f>
        <v>2658.48</v>
      </c>
    </row>
    <row r="21" spans="1:8" ht="13.50" thickBot="1" customHeight="1">
      <c r="A21" s="15">
        <v>3</v>
      </c>
      <c r="B21" s="15"/>
      <c r="C21" s="15"/>
      <c r="D21" s="15"/>
      <c r="E21" s="18" t="s">
        <v>39</v>
      </c>
      <c r="F21" s="18"/>
      <c r="G21" s="15"/>
      <c r="H21" s="15"/>
    </row>
    <row r="22" spans="1:8" ht="13.50" thickBot="1" customHeight="1">
      <c r="A22" s="1" t="s">
        <v>40</v>
      </c>
      <c r="B22" s="1"/>
      <c r="C22" s="10" t="s">
        <v>41</v>
      </c>
      <c r="D22" s="10"/>
      <c r="E22" s="1" t="s">
        <v>42</v>
      </c>
      <c r="F22" s="11">
        <v>0.297</v>
      </c>
      <c r="G22" s="12">
        <v>33952.7</v>
      </c>
      <c r="H22" s="12">
        <f ca="1">ROUND(INDIRECT(ADDRESS(ROW()+(0), COLUMN()+(-2), 1))*INDIRECT(ADDRESS(ROW()+(0), COLUMN()+(-1), 1)), 2)</f>
        <v>10083.9</v>
      </c>
    </row>
    <row r="23" spans="1:8" ht="13.50" thickBot="1" customHeight="1">
      <c r="A23" s="1" t="s">
        <v>43</v>
      </c>
      <c r="B23" s="1"/>
      <c r="C23" s="10" t="s">
        <v>44</v>
      </c>
      <c r="D23" s="10"/>
      <c r="E23" s="1" t="s">
        <v>45</v>
      </c>
      <c r="F23" s="13">
        <v>0.321</v>
      </c>
      <c r="G23" s="14">
        <v>25378.9</v>
      </c>
      <c r="H23" s="14">
        <f ca="1">ROUND(INDIRECT(ADDRESS(ROW()+(0), COLUMN()+(-2), 1))*INDIRECT(ADDRESS(ROW()+(0), COLUMN()+(-1), 1)), 2)</f>
        <v>8146.64</v>
      </c>
    </row>
    <row r="24" spans="1:8" ht="13.50" thickBot="1" customHeight="1">
      <c r="A24" s="15"/>
      <c r="B24" s="15"/>
      <c r="C24" s="15"/>
      <c r="D24" s="15"/>
      <c r="E24" s="15"/>
      <c r="F24" s="9" t="s">
        <v>46</v>
      </c>
      <c r="G24" s="9"/>
      <c r="H24" s="17">
        <f ca="1">ROUND(SUM(INDIRECT(ADDRESS(ROW()+(-1), COLUMN()+(0), 1)),INDIRECT(ADDRESS(ROW()+(-2), COLUMN()+(0), 1))), 2)</f>
        <v>18230.6</v>
      </c>
    </row>
    <row r="25" spans="1:8" ht="13.50" thickBot="1" customHeight="1">
      <c r="A25" s="15">
        <v>4</v>
      </c>
      <c r="B25" s="15"/>
      <c r="C25" s="15"/>
      <c r="D25" s="15"/>
      <c r="E25" s="18" t="s">
        <v>47</v>
      </c>
      <c r="F25" s="18"/>
      <c r="G25" s="15"/>
      <c r="H25" s="15"/>
    </row>
    <row r="26" spans="1:8" ht="13.50" thickBot="1" customHeight="1">
      <c r="A26" s="19"/>
      <c r="B26" s="19"/>
      <c r="C26" s="20" t="s">
        <v>48</v>
      </c>
      <c r="D26" s="20"/>
      <c r="E26" s="19" t="s">
        <v>49</v>
      </c>
      <c r="F26" s="13">
        <v>2</v>
      </c>
      <c r="G26" s="14">
        <f ca="1">ROUND(SUM(INDIRECT(ADDRESS(ROW()+(-2), COLUMN()+(1), 1)),INDIRECT(ADDRESS(ROW()+(-6), COLUMN()+(1), 1)),INDIRECT(ADDRESS(ROW()+(-12), COLUMN()+(1), 1))), 2)</f>
        <v>21086.7</v>
      </c>
      <c r="H26" s="14">
        <f ca="1">ROUND(INDIRECT(ADDRESS(ROW()+(0), COLUMN()+(-2), 1))*INDIRECT(ADDRESS(ROW()+(0), COLUMN()+(-1), 1))/100, 2)</f>
        <v>421.73</v>
      </c>
    </row>
    <row r="27" spans="1:8" ht="13.50" thickBot="1" customHeight="1">
      <c r="A27" s="21" t="s">
        <v>50</v>
      </c>
      <c r="B27" s="21"/>
      <c r="C27" s="22"/>
      <c r="D27" s="22"/>
      <c r="E27" s="23"/>
      <c r="F27" s="24" t="s">
        <v>51</v>
      </c>
      <c r="G27" s="25"/>
      <c r="H27" s="26">
        <f ca="1">ROUND(SUM(INDIRECT(ADDRESS(ROW()+(-1), COLUMN()+(0), 1)),INDIRECT(ADDRESS(ROW()+(-3), COLUMN()+(0), 1)),INDIRECT(ADDRESS(ROW()+(-7), COLUMN()+(0), 1)),INDIRECT(ADDRESS(ROW()+(-13), COLUMN()+(0), 1))), 2)</f>
        <v>21508.5</v>
      </c>
    </row>
  </sheetData>
  <mergeCells count="51">
    <mergeCell ref="A1:H1"/>
    <mergeCell ref="B3:C3"/>
    <mergeCell ref="D3:H3"/>
    <mergeCell ref="A5:H5"/>
    <mergeCell ref="A8:B8"/>
    <mergeCell ref="C8:D8"/>
    <mergeCell ref="A9:B9"/>
    <mergeCell ref="C9:D9"/>
    <mergeCell ref="E9:F9"/>
    <mergeCell ref="A10:B10"/>
    <mergeCell ref="C10:D10"/>
    <mergeCell ref="A11:B11"/>
    <mergeCell ref="C11:D11"/>
    <mergeCell ref="A12:B12"/>
    <mergeCell ref="C12:D12"/>
    <mergeCell ref="A13:B13"/>
    <mergeCell ref="C13:D13"/>
    <mergeCell ref="A14:B14"/>
    <mergeCell ref="C14:D14"/>
    <mergeCell ref="F14:G14"/>
    <mergeCell ref="A15:B15"/>
    <mergeCell ref="C15:D15"/>
    <mergeCell ref="E15:F15"/>
    <mergeCell ref="A16:B16"/>
    <mergeCell ref="C16:D16"/>
    <mergeCell ref="A17:B17"/>
    <mergeCell ref="C17:D17"/>
    <mergeCell ref="A18:B18"/>
    <mergeCell ref="C18:D18"/>
    <mergeCell ref="A19:B19"/>
    <mergeCell ref="C19:D19"/>
    <mergeCell ref="A20:B20"/>
    <mergeCell ref="C20:D20"/>
    <mergeCell ref="F20:G20"/>
    <mergeCell ref="A21:B21"/>
    <mergeCell ref="C21:D21"/>
    <mergeCell ref="E21:F21"/>
    <mergeCell ref="A22:B22"/>
    <mergeCell ref="C22:D22"/>
    <mergeCell ref="A23:B23"/>
    <mergeCell ref="C23:D23"/>
    <mergeCell ref="A24:B24"/>
    <mergeCell ref="C24:D24"/>
    <mergeCell ref="F24:G24"/>
    <mergeCell ref="A25:B25"/>
    <mergeCell ref="C25:D25"/>
    <mergeCell ref="E25:F25"/>
    <mergeCell ref="A26:B26"/>
    <mergeCell ref="C26:D26"/>
    <mergeCell ref="A27:E27"/>
    <mergeCell ref="F27:G27"/>
  </mergeCells>
  <pageMargins left="0.147638" right="0.147638" top="0.206693" bottom="0.206693" header="0.0" footer="0.0"/>
  <pageSetup paperSize="9" orientation="portrait"/>
  <rowBreaks count="0" manualBreakCount="0">
    </rowBreaks>
</worksheet>
</file>