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<sst xmlns="http://schemas.openxmlformats.org/spreadsheetml/2006/main" count="52" uniqueCount="52">
  <si>
    <t xml:space="preserve"/>
  </si>
  <si>
    <t xml:space="preserve">CCG010</t>
  </si>
  <si>
    <t xml:space="preserve">m³</t>
  </si>
  <si>
    <t xml:space="preserve">Muro de gaviones.</t>
  </si>
  <si>
    <r>
      <rPr>
        <sz val="8.25"/>
        <color rgb="FF000000"/>
        <rFont val="Arial"/>
        <family val="2"/>
      </rPr>
      <t xml:space="preserve">Muro de gaviones compuesto por caja de 2x1x1 m de malla de triple torsión, hexagonal, de 80x100 mm, de alambre de acero galvanizado de 2,70 mm de diámetro, rellena de piedra caliza de aportación de granulometría comprendida entre 100 y 200 mm, colocada con retroexcavadora sobre neumáticos. Incluso elementos de apuntalamiento necesarios para su alineación y aplomado, cable de acero para sujeción de la caja y caños de PVC para drenaje.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</si>
  <si>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</si>
  <si>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</si>
  <si>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</si>
  <si>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</si>
  <si>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</si>
  <si>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</si>
  <si>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</si>
  <si>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mt07ame520d</t>
  </si>
  <si>
    <t xml:space="preserve">Ud</t>
  </si>
  <si>
    <t xml:space="preserve">Caja de 2x1x1 m de malla de triple torsión, hexagonal, de 80x100 mm, de alambre de acero galvanizado de 2,7 mm de diámetro, para gavión.</t>
  </si>
  <si>
    <t xml:space="preserve">mt50spr100a</t>
  </si>
  <si>
    <t xml:space="preserve">m</t>
  </si>
  <si>
    <t xml:space="preserve">Cable de acero de 2 mm de diámetro, para sujeción de malla de triple torsión.</t>
  </si>
  <si>
    <t xml:space="preserve">mt50spa052b</t>
  </si>
  <si>
    <t xml:space="preserve">m</t>
  </si>
  <si>
    <t xml:space="preserve">Tablón de madera de pino, de 20x7,2 cm.</t>
  </si>
  <si>
    <t xml:space="preserve">mt50spa101</t>
  </si>
  <si>
    <t xml:space="preserve">kg</t>
  </si>
  <si>
    <t xml:space="preserve">Clavos de acero.</t>
  </si>
  <si>
    <t xml:space="preserve">mt36tie010da</t>
  </si>
  <si>
    <t xml:space="preserve">m</t>
  </si>
  <si>
    <t xml:space="preserve">Caño de PVC, serie B, de 75 mm de diámetro y 3 mm de espesor, con extremo abocardado.</t>
  </si>
  <si>
    <t xml:space="preserve">mt06psm010a</t>
  </si>
  <si>
    <t xml:space="preserve">m³</t>
  </si>
  <si>
    <t xml:space="preserve">Piedra caliza de granulometría comprendida entre 100 y 200 mm.</t>
  </si>
  <si>
    <t xml:space="preserve">Subtotal materiales:</t>
  </si>
  <si>
    <t xml:space="preserve">Equipo</t>
  </si>
  <si>
    <t xml:space="preserve">mq01exn020a</t>
  </si>
  <si>
    <t xml:space="preserve">h</t>
  </si>
  <si>
    <t xml:space="preserve">Retroexcavadora hidráulica sobre neumáticos, de 105 kW.</t>
  </si>
  <si>
    <t xml:space="preserve">mq04cab010c</t>
  </si>
  <si>
    <t xml:space="preserve">h</t>
  </si>
  <si>
    <t xml:space="preserve">Camión basculante de 12 t de carga, de 162 kW.</t>
  </si>
  <si>
    <t xml:space="preserve">Subtotal equipo:</t>
  </si>
  <si>
    <t xml:space="preserve">Mano de obra</t>
  </si>
  <si>
    <t xml:space="preserve">mo041</t>
  </si>
  <si>
    <t xml:space="preserve">h</t>
  </si>
  <si>
    <t xml:space="preserve">Oficial albañil de obra civil.</t>
  </si>
  <si>
    <t xml:space="preserve">mo087</t>
  </si>
  <si>
    <t xml:space="preserve">h</t>
  </si>
  <si>
    <t xml:space="preserve">Medio oficial albañil de obra civil.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</si>
  <si>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</si>
  <si>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</si>
  <si>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</si>
  <si>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</si>
  <si>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$ 245,96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</si>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</sst>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42" customWidth="1"/>
    <col min="3" max="3" width="1.87" customWidth="1"/>
    <col min="4" max="4" width="5.78" customWidth="1"/>
    <col min="5" max="5" width="71.91" customWidth="1"/>
    <col min="6" max="6" width="12.07" customWidth="1"/>
    <col min="7" max="7" width="13.94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0.525</v>
      </c>
      <c r="G10" s="12">
        <v>223.42</v>
      </c>
      <c r="H10" s="12">
        <f ca="1">ROUND(INDIRECT(ADDRESS(ROW()+(0), COLUMN()+(-2), 1))*INDIRECT(ADDRESS(ROW()+(0), COLUMN()+(-1), 1)), 2)</f>
        <v>117.3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1.75</v>
      </c>
      <c r="G11" s="12">
        <v>8.93</v>
      </c>
      <c r="H11" s="12">
        <f ca="1">ROUND(INDIRECT(ADDRESS(ROW()+(0), COLUMN()+(-2), 1))*INDIRECT(ADDRESS(ROW()+(0), COLUMN()+(-1), 1)), 2)</f>
        <v>15.63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0.3</v>
      </c>
      <c r="G12" s="12">
        <v>35.23</v>
      </c>
      <c r="H12" s="12">
        <f ca="1">ROUND(INDIRECT(ADDRESS(ROW()+(0), COLUMN()+(-2), 1))*INDIRECT(ADDRESS(ROW()+(0), COLUMN()+(-1), 1)), 2)</f>
        <v>10.57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0.075</v>
      </c>
      <c r="G13" s="12">
        <v>10.44</v>
      </c>
      <c r="H13" s="12">
        <f ca="1">ROUND(INDIRECT(ADDRESS(ROW()+(0), COLUMN()+(-2), 1))*INDIRECT(ADDRESS(ROW()+(0), COLUMN()+(-1), 1)), 2)</f>
        <v>0.78</v>
      </c>
    </row>
    <row r="14" spans="1:8" ht="24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0.05</v>
      </c>
      <c r="G14" s="12">
        <v>29.97</v>
      </c>
      <c r="H14" s="12">
        <f ca="1">ROUND(INDIRECT(ADDRESS(ROW()+(0), COLUMN()+(-2), 1))*INDIRECT(ADDRESS(ROW()+(0), COLUMN()+(-1), 1)), 2)</f>
        <v>1.5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3">
        <v>1.1</v>
      </c>
      <c r="G15" s="14">
        <v>155.39</v>
      </c>
      <c r="H15" s="14">
        <f ca="1">ROUND(INDIRECT(ADDRESS(ROW()+(0), COLUMN()+(-2), 1))*INDIRECT(ADDRESS(ROW()+(0), COLUMN()+(-1), 1)), 2)</f>
        <v>170.93</v>
      </c>
    </row>
    <row r="16" spans="1:8" ht="13.50" thickBot="1" customHeight="1">
      <c r="A16" s="15"/>
      <c r="B16" s="15"/>
      <c r="C16" s="15"/>
      <c r="D16" s="15"/>
      <c r="E16" s="15"/>
      <c r="F16" s="9" t="s">
        <v>30</v>
      </c>
      <c r="G16" s="9"/>
      <c r="H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316.71</v>
      </c>
    </row>
    <row r="17" spans="1:8" ht="13.50" thickBot="1" customHeight="1">
      <c r="A17" s="15">
        <v>2</v>
      </c>
      <c r="B17" s="15"/>
      <c r="C17" s="15"/>
      <c r="D17" s="15"/>
      <c r="E17" s="18" t="s">
        <v>31</v>
      </c>
      <c r="F17" s="18"/>
      <c r="G17" s="15"/>
      <c r="H17" s="15"/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1">
        <v>0.323</v>
      </c>
      <c r="G18" s="12">
        <v>1025.77</v>
      </c>
      <c r="H18" s="12">
        <f ca="1">ROUND(INDIRECT(ADDRESS(ROW()+(0), COLUMN()+(-2), 1))*INDIRECT(ADDRESS(ROW()+(0), COLUMN()+(-1), 1)), 2)</f>
        <v>331.32</v>
      </c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0.269</v>
      </c>
      <c r="G19" s="14">
        <v>890.91</v>
      </c>
      <c r="H19" s="14">
        <f ca="1">ROUND(INDIRECT(ADDRESS(ROW()+(0), COLUMN()+(-2), 1))*INDIRECT(ADDRESS(ROW()+(0), COLUMN()+(-1), 1)), 2)</f>
        <v>239.65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1)),INDIRECT(ADDRESS(ROW()+(-2), COLUMN()+(0), 1))), 2)</f>
        <v>570.97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1">
        <v>0.349</v>
      </c>
      <c r="G22" s="12">
        <v>437.33</v>
      </c>
      <c r="H22" s="12">
        <f ca="1">ROUND(INDIRECT(ADDRESS(ROW()+(0), COLUMN()+(-2), 1))*INDIRECT(ADDRESS(ROW()+(0), COLUMN()+(-1), 1)), 2)</f>
        <v>152.63</v>
      </c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3">
        <v>1.745</v>
      </c>
      <c r="G23" s="14">
        <v>325.08</v>
      </c>
      <c r="H23" s="14">
        <f ca="1">ROUND(INDIRECT(ADDRESS(ROW()+(0), COLUMN()+(-2), 1))*INDIRECT(ADDRESS(ROW()+(0), COLUMN()+(-1), 1)), 2)</f>
        <v>567.26</v>
      </c>
    </row>
    <row r="24" spans="1:8" ht="13.50" thickBot="1" customHeight="1">
      <c r="A24" s="15"/>
      <c r="B24" s="15"/>
      <c r="C24" s="15"/>
      <c r="D24" s="15"/>
      <c r="E24" s="15"/>
      <c r="F24" s="9" t="s">
        <v>46</v>
      </c>
      <c r="G24" s="9"/>
      <c r="H24" s="17">
        <f ca="1">ROUND(SUM(INDIRECT(ADDRESS(ROW()+(-1), COLUMN()+(0), 1)),INDIRECT(ADDRESS(ROW()+(-2), COLUMN()+(0), 1))), 2)</f>
        <v>719.89</v>
      </c>
    </row>
    <row r="25" spans="1:8" ht="13.50" thickBot="1" customHeight="1">
      <c r="A25" s="15">
        <v>4</v>
      </c>
      <c r="B25" s="15"/>
      <c r="C25" s="15"/>
      <c r="D25" s="15"/>
      <c r="E25" s="18" t="s">
        <v>47</v>
      </c>
      <c r="F25" s="18"/>
      <c r="G25" s="15"/>
      <c r="H25" s="15"/>
    </row>
    <row r="26" spans="1:8" ht="13.50" thickBot="1" customHeight="1">
      <c r="A26" s="19"/>
      <c r="B26" s="19"/>
      <c r="C26" s="20" t="s">
        <v>48</v>
      </c>
      <c r="D26" s="20"/>
      <c r="E26" s="19" t="s">
        <v>49</v>
      </c>
      <c r="F26" s="13">
        <v>2</v>
      </c>
      <c r="G26" s="14">
        <f ca="1">ROUND(SUM(INDIRECT(ADDRESS(ROW()+(-2), COLUMN()+(1), 1)),INDIRECT(ADDRESS(ROW()+(-6), COLUMN()+(1), 1)),INDIRECT(ADDRESS(ROW()+(-10), COLUMN()+(1), 1))), 2)</f>
        <v>1607.57</v>
      </c>
      <c r="H26" s="14">
        <f ca="1">ROUND(INDIRECT(ADDRESS(ROW()+(0), COLUMN()+(-2), 1))*INDIRECT(ADDRESS(ROW()+(0), COLUMN()+(-1), 1))/100, 2)</f>
        <v>32.15</v>
      </c>
    </row>
    <row r="27" spans="1:8" ht="13.50" thickBot="1" customHeight="1">
      <c r="A27" s="21" t="s">
        <v>50</v>
      </c>
      <c r="B27" s="21"/>
      <c r="C27" s="22"/>
      <c r="D27" s="22"/>
      <c r="E27" s="23"/>
      <c r="F27" s="24" t="s">
        <v>51</v>
      </c>
      <c r="G27" s="25"/>
      <c r="H27" s="26">
        <f ca="1">ROUND(SUM(INDIRECT(ADDRESS(ROW()+(-1), COLUMN()+(0), 1)),INDIRECT(ADDRESS(ROW()+(-3), COLUMN()+(0), 1)),INDIRECT(ADDRESS(ROW()+(-7), COLUMN()+(0), 1)),INDIRECT(ADDRESS(ROW()+(-11), COLUMN()+(0), 1))), 2)</f>
        <v>1639.72</v>
      </c>
    </row>
  </sheetData>
  <mergeCells count="5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E27"/>
    <mergeCell ref="F27:G27"/>
  </mergeCells>
  <pageMargins left="0.147638" right="0.147638" top="0.206693" bottom="0.206693" header="0.0" footer="0.0"/>
  <pageSetup paperSize="9" orientation="portrait"/>
  <rowBreaks count="0" manualBreakCount="0">
    </rowBreaks>
</worksheet>
</file>